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9592" windowHeight="3506"/>
  </bookViews>
  <sheets>
    <sheet name="Διευθυντές" sheetId="1" r:id="rId1"/>
    <sheet name="Υποδιευθυντές" sheetId="2" r:id="rId2"/>
  </sheets>
  <definedNames>
    <definedName name="_xlnm._FilterDatabase" localSheetId="0" hidden="1">Διευθυντές!$A$3:$O$59</definedName>
    <definedName name="_xlnm._FilterDatabase" localSheetId="1" hidden="1">Υποδιευθυντές!$A$3:$O$48</definedName>
    <definedName name="_xlnm.Print_Titles" localSheetId="0">Διευθυντές!$1:$3</definedName>
    <definedName name="_xlnm.Print_Titles" localSheetId="1">Υποδιευθυντές!$1:$3</definedName>
  </definedNames>
  <calcPr calcId="152511"/>
</workbook>
</file>

<file path=xl/calcChain.xml><?xml version="1.0" encoding="utf-8"?>
<calcChain xmlns="http://schemas.openxmlformats.org/spreadsheetml/2006/main">
  <c r="C18" i="1" l="1"/>
  <c r="C17" i="1"/>
  <c r="C24" i="1"/>
  <c r="C31" i="1"/>
  <c r="C23" i="1"/>
  <c r="C39" i="1"/>
  <c r="C58" i="1"/>
  <c r="C33" i="1"/>
  <c r="C9" i="1"/>
  <c r="C5" i="1"/>
  <c r="C54" i="1"/>
  <c r="C38" i="1"/>
  <c r="C15" i="1"/>
  <c r="C21" i="1"/>
  <c r="C35" i="1"/>
  <c r="C28" i="1"/>
  <c r="C48" i="1"/>
  <c r="C27" i="1"/>
  <c r="C26" i="1"/>
  <c r="C32" i="1"/>
  <c r="C53" i="1"/>
  <c r="C36" i="1"/>
  <c r="C22" i="1"/>
  <c r="C50" i="1"/>
  <c r="C4" i="1"/>
  <c r="C6" i="1"/>
  <c r="C49" i="1"/>
  <c r="C42" i="1"/>
  <c r="C37" i="1"/>
  <c r="C20" i="1"/>
  <c r="C12" i="1"/>
  <c r="C25" i="1"/>
  <c r="C56" i="1"/>
  <c r="C51" i="1"/>
  <c r="C59" i="1"/>
  <c r="C44" i="1"/>
  <c r="C14" i="1"/>
  <c r="C11" i="1"/>
  <c r="C8" i="1"/>
  <c r="C47" i="1"/>
  <c r="C29" i="1"/>
  <c r="C19" i="1"/>
  <c r="C41" i="1"/>
  <c r="C55" i="1"/>
  <c r="C34" i="1"/>
  <c r="C40" i="1"/>
  <c r="C43" i="1"/>
  <c r="C45" i="1"/>
  <c r="C52" i="1"/>
  <c r="C13" i="1"/>
  <c r="C10" i="1"/>
  <c r="C16" i="1"/>
  <c r="C46" i="1"/>
  <c r="C30" i="1"/>
  <c r="C57" i="1"/>
  <c r="C7" i="1"/>
</calcChain>
</file>

<file path=xl/sharedStrings.xml><?xml version="1.0" encoding="utf-8"?>
<sst xmlns="http://schemas.openxmlformats.org/spreadsheetml/2006/main" count="887" uniqueCount="446">
  <si>
    <t>Kωδ. Υπεπθ. Σχολείου</t>
  </si>
  <si>
    <t>Ονομασία Σχολείου</t>
  </si>
  <si>
    <t>Τηλέφωνο</t>
  </si>
  <si>
    <t>Φαξ</t>
  </si>
  <si>
    <t>email</t>
  </si>
  <si>
    <t>Α.Μ.</t>
  </si>
  <si>
    <t>Α.Φ.Μ.</t>
  </si>
  <si>
    <t>Επώνυμο</t>
  </si>
  <si>
    <t>Όνομα</t>
  </si>
  <si>
    <t>Πατρώνυμο</t>
  </si>
  <si>
    <t>Ειδικότητα</t>
  </si>
  <si>
    <t>Θ</t>
  </si>
  <si>
    <t>ΗΜΕΡΗΣΙΟ ΓΥΜΝΑΣΙΟ ΛΙΒΑΔΕΡΟΥ ΚΟΖΑΝΗΣ</t>
  </si>
  <si>
    <t>mail@gym-livad.koz.sch.gr</t>
  </si>
  <si>
    <t>ΚΑΤΣΙΓΙΑΝΝΗΣ</t>
  </si>
  <si>
    <t>ΚΩΝΣΤΑΝΤΙΝΟΣ</t>
  </si>
  <si>
    <t>ΑΥΡΗΛΙΟΣ</t>
  </si>
  <si>
    <t>ΠΕ02</t>
  </si>
  <si>
    <t>ΦΙΛΟΛΟΓΟΙ</t>
  </si>
  <si>
    <t>ΗΜΕΡΗΣΙΟ ΓΥΜΝΑΣΙΟ ΤΣΟΤΥΛΙΟΥ-Α' Β' Γ' ΛΥΚΕΙΑΚΕΣ ΤΑΞΕΙΣ</t>
  </si>
  <si>
    <t>mail@gym-tsotyl.koz.sch.gr</t>
  </si>
  <si>
    <t>ΚΑΤΣΑΟΥΝΗΣ</t>
  </si>
  <si>
    <t>ΝΙΚΟΛΑΟΣ</t>
  </si>
  <si>
    <t>ΒΑΣΙΛΕΙΟΣ</t>
  </si>
  <si>
    <t>ΠΕ03</t>
  </si>
  <si>
    <t>ΜΑΘΗΜΑΤΙΚΟΙ</t>
  </si>
  <si>
    <t>Ζ</t>
  </si>
  <si>
    <t>ΗΜΕΡΗΣΙΟ ΓΥΜΝΑΣΙΟ ΝΕΑΠΟΛΗΣ ΚΟΖΑΝΗΣ</t>
  </si>
  <si>
    <t>mail@gym-neapol.koz.sch.gr</t>
  </si>
  <si>
    <t>ΜΑΚΡΗΣ</t>
  </si>
  <si>
    <t>ΧΡΗΣΤΟΣ</t>
  </si>
  <si>
    <t>ΑΛΕΞΑΝΔΡΟΣ</t>
  </si>
  <si>
    <t>ΠΕ04.05</t>
  </si>
  <si>
    <t>ΓΕΩΛΟΓΟΙ</t>
  </si>
  <si>
    <t>Γ</t>
  </si>
  <si>
    <t>5ο ΗΜΕΡΗΣΙΟ ΓΥΜΝΑΣΙΟ ΚΟΖΑΝΗΣ</t>
  </si>
  <si>
    <t>mail@5gym-kozan.koz.sch.gr</t>
  </si>
  <si>
    <t>ΜΠΑΛΑΜΠΑΝΙΔΟΥ</t>
  </si>
  <si>
    <t>ΖΑΦΕΙΡΑ</t>
  </si>
  <si>
    <t>ΓΕΩΡΓΙΟΣ</t>
  </si>
  <si>
    <t>Ε</t>
  </si>
  <si>
    <t>1ο ΗΜΕΡΗΣΙΟ ΕΠΑΛ ΠΤΟΛΕΜΑΪΔΑΣ ΚΟΖΑΝΗΣ</t>
  </si>
  <si>
    <t>mail@1epal-ptolem.koz.sch.gr</t>
  </si>
  <si>
    <t>ΛΑΖΑΡΙΔΗΣ</t>
  </si>
  <si>
    <t>ΑΧΙΛΛΕΑΣ</t>
  </si>
  <si>
    <t>ΛΑΖΑΡΟΣ</t>
  </si>
  <si>
    <t>ΣΤ</t>
  </si>
  <si>
    <t>ΗΜΕΡΗΣΙΟ ΓΥΜΝΑΣΙΟ ΠΟΝΤΟΚΩΜΗΣ - ΓΥΜΝΑΣΙΟ ΠΟΝΤΟΚΩΜΗΣ</t>
  </si>
  <si>
    <t>mail@gym-pontok.koz.sch.gr</t>
  </si>
  <si>
    <t>ΠΑΠΑΘΥΜΙΟΣ</t>
  </si>
  <si>
    <t>ΙΩΑΝΝΗΣ</t>
  </si>
  <si>
    <t>ΠΕ01</t>
  </si>
  <si>
    <t>ΘΕΟΛΟΓΟΙ</t>
  </si>
  <si>
    <t>4ο ΗΜΕΡΗΣΙΟ ΓΥΜΝΑΣΙΟ ΠΤΟΛΕΜΑΪΔΑΣ</t>
  </si>
  <si>
    <t>mail@4gym-ptolem.koz.sch.gr</t>
  </si>
  <si>
    <t>ΧΑΤΖΗΑΠΟΣΤΟΛΙΔΗΣ</t>
  </si>
  <si>
    <t>ΠΕ17.07</t>
  </si>
  <si>
    <t>2ο ΗΜΕΡΗΣΙΟ ΓΥΜΝΑΣΙΟ ΠΤΟΛΕΜΑΪΔΑΣ</t>
  </si>
  <si>
    <t>mail@2gym-ptolem.koz.sch.gr</t>
  </si>
  <si>
    <t>ΝΙΚΟΥ</t>
  </si>
  <si>
    <t>ΛΥΜΠΕΡΗΣ</t>
  </si>
  <si>
    <t>3ο ΗΜΕΡΗΣΙΟ ΓΥΜΝΑΣΙΟ ΠΤΟΛΕΜΑΪΔΑΣ</t>
  </si>
  <si>
    <t>mail@3gym-ptolem.koz.sch.gr</t>
  </si>
  <si>
    <t>ΒΟΙΤΣΕΣ</t>
  </si>
  <si>
    <t>ΘΕΟΔΟΣΙΟΣ</t>
  </si>
  <si>
    <t>3ο ΗΜΕΡΗΣΙΟ ΓΥΜΝΑΣΙΟ ΚΟΖΑΝΗΣ</t>
  </si>
  <si>
    <t>mail@3gym-kozan.koz.sch.gr</t>
  </si>
  <si>
    <t>ΑΠΟΣΤΟΛΟΥ</t>
  </si>
  <si>
    <t>ΧΑΡΑΛΑΜΠΟΣ</t>
  </si>
  <si>
    <t>1ο ΗΜΕΡΗΣΙΟ ΕΠΑΛ ΣΕΡΒΙΩΝ ΚΟΖΑΝΗΣ</t>
  </si>
  <si>
    <t>mail@1epal-servion.koz.sch.gr</t>
  </si>
  <si>
    <t>ΤΣΟΛΑΚΙΔΗΣ</t>
  </si>
  <si>
    <t>ΚΥΡΙΑΚΟΣ</t>
  </si>
  <si>
    <t>ΜΙΧΑΗΛ</t>
  </si>
  <si>
    <t>ΠΕ19</t>
  </si>
  <si>
    <t>ΠΛΗΡΟΦΟΡΙΚΗΣ Α.Ε.Ι.</t>
  </si>
  <si>
    <t>ΗΜΕΡΗΣΙΟ ΓΥΜΝΑΣΙΟ ΚΑΠΝΟΧΩΡΙΟΥ ΚΟΖΑΝΗΣ</t>
  </si>
  <si>
    <t>mail@gym-kapnoch.koz.sch.gr</t>
  </si>
  <si>
    <t>ΠΑΠΑΔΟΠΟΥΛΟΥ</t>
  </si>
  <si>
    <t>ΑΛΕΞΑΝΔΡΑ</t>
  </si>
  <si>
    <t>ΒΑΣΙΛΕΙΟ</t>
  </si>
  <si>
    <t>ΕΣΠΕΡΙΝΟ ΓΥΜΝΑΣΙΟ ΚΟΖΑΝΗΣ</t>
  </si>
  <si>
    <t>mail@gym-esp-kozan.koz.sch.gr</t>
  </si>
  <si>
    <t>ΚΑΚΟΥΛΙΔΟΥ</t>
  </si>
  <si>
    <t>ΕΙΡΗΝΗ</t>
  </si>
  <si>
    <t>ΠΟΛΥΧΡΟΝΗΣ</t>
  </si>
  <si>
    <t>ΠΕ05</t>
  </si>
  <si>
    <t>ΓΑΛΛΙΚΗΣ ΦΙΛΟΛΟΓΙΑΣ</t>
  </si>
  <si>
    <t>1ο ΗΜΕΡΗΣΙΟ ΓΕΝΙΚΟ ΛΥΚΕΙΟ ΠΤΟΛΕΜΑΪΔΑΣ</t>
  </si>
  <si>
    <t>mail@1lyk-ptolem.koz.sch.gr</t>
  </si>
  <si>
    <t>ΚΟΥΡΚΟΥΤΗΣ</t>
  </si>
  <si>
    <t>ΕΜΜΑΝΟΥΗΛ</t>
  </si>
  <si>
    <t>ΠΕΤΡΟΣ</t>
  </si>
  <si>
    <t>ΠΕ04.01</t>
  </si>
  <si>
    <t>ΦΥΣΙΚΟΙ</t>
  </si>
  <si>
    <t>ΜΟΥΣΙΚΟ ΣΧΟΛΕΙΟ ΣΙΑΤΙΣΤΑΣ (ΓΥΜΝΑΣΙΟ - ΛΥΚΕΙΟ)</t>
  </si>
  <si>
    <t>mail@gym-mous-siatist.koz.sch.gr</t>
  </si>
  <si>
    <t>ΝΤΟΥΡΟΥ</t>
  </si>
  <si>
    <t>ΜΑΡΙΑ</t>
  </si>
  <si>
    <t>ΠΕ16.01</t>
  </si>
  <si>
    <t>ΜΟΥΣΙΚΗΣ ΠΤΥΧ. ΜΟΥΣΙΚΗΣ ΕΠΙΣΤΗΜΗΣ</t>
  </si>
  <si>
    <t>ΗΜΕΡΗΣΙΟ ΓΥΜΝΑΣΙΟ ΣΕΡΒΙΩΝ ΚΟΖΑΝΗΣ</t>
  </si>
  <si>
    <t>mail@gym-servion.koz.sch.gr</t>
  </si>
  <si>
    <t>ΜΙΧΟΣ</t>
  </si>
  <si>
    <t>ΦΩΤΙΟΣ</t>
  </si>
  <si>
    <t>ΔΗΜΗΤΡΙΟ</t>
  </si>
  <si>
    <t>ΠΕ11</t>
  </si>
  <si>
    <t>ΦΥΣΙΚΗΣ ΑΓΩΓΗΣ</t>
  </si>
  <si>
    <t>ΗΜΕΡΗΣΙΟ ΓΕΝΙΚΟ ΛΥΚΕΙΟ ΒΕΛΒΕΝΤΟΥ ΚΟΖΑΝΗΣ - ΖΗΝΩΝ ΠΑΠΑΝΑΣΤΑΣΙΟΥ</t>
  </si>
  <si>
    <t>mail@lyk-velvend.koz.sch.gr</t>
  </si>
  <si>
    <t>ΣΕΡΔΑΚΗ</t>
  </si>
  <si>
    <t>ΑΡΤΕΜΙΣ</t>
  </si>
  <si>
    <t>ΕΜΜΑΝΟΥΗ</t>
  </si>
  <si>
    <t>ΠΕ13</t>
  </si>
  <si>
    <t>ΝΟΜΙΚΟΙ-ΠΟΛ. ΕΠΙΣΤΗΜΩΝ</t>
  </si>
  <si>
    <t>3ο ΗΜΕΡΗΣΙΟ ΓΕΝΙΚΟ ΛΥΚΕΙΟ ΠΤΟΛΕΜΑΪΔΑΣ</t>
  </si>
  <si>
    <t>mail@3lyk-ptolem.koz.sch.gr</t>
  </si>
  <si>
    <t>ΜΑΥΡΟΠΟΥΛΟΣ</t>
  </si>
  <si>
    <t>ΣΑΒΒΑΣ</t>
  </si>
  <si>
    <t>ΣΩΤΗΡΙΟΣ</t>
  </si>
  <si>
    <t>ΠΕ12.04</t>
  </si>
  <si>
    <t>ΜΗΧΑΝΟΛΟΓΟΙ</t>
  </si>
  <si>
    <t>SEK111</t>
  </si>
  <si>
    <t>2ο  Ε.Κ.  ΚΟΖΑΝΗΣ  ΠΤΟΛΕΜΑΪΔΑ</t>
  </si>
  <si>
    <t>mail@2sek-kozan.koz.sch.gr</t>
  </si>
  <si>
    <t>ΜΑΝΤΖΟΣ</t>
  </si>
  <si>
    <t>ΤΡΥΦΩΝ</t>
  </si>
  <si>
    <t>ΠΑΝΤΕΛΗΣ</t>
  </si>
  <si>
    <t>ΠΕ17.05</t>
  </si>
  <si>
    <t>ΠΟΛΙΤΙΚΟΙ ΤΕΙ KATEE</t>
  </si>
  <si>
    <t>1ο  ΗΜΕΡΗΣΙΟ  ΕΠΑΛ  ΚΟΖΑΝΗΣ</t>
  </si>
  <si>
    <t>mail@1epal-kozan.koz.sch.gr</t>
  </si>
  <si>
    <t>ΜΠΑΛΤΖΗΣ</t>
  </si>
  <si>
    <t>ΠΡΟΔΡΟΜΟΣ</t>
  </si>
  <si>
    <t>ΣΟΛΩΝ</t>
  </si>
  <si>
    <t>ΕΕΕΕΚ ΠΕΝΤΑΒΡΥΣΟΣ - ΕΕΕΕΚ ΠΤΟΛΕΜΑΙΔΑΣ</t>
  </si>
  <si>
    <t>mail@eeeek-pentavr.koz.sch.gr</t>
  </si>
  <si>
    <t>ΤΣΙΣΜΑΛΙΔΟΥ</t>
  </si>
  <si>
    <t>ΑΝΑΣΤΑΣΙΑ</t>
  </si>
  <si>
    <t>2ο ΗΜΕΡΗΣΙΟ ΓΕΝΙΚΟ ΛΥΚΕΙΟ ΠΤΟΛΕΜΑΙΔΑΣ</t>
  </si>
  <si>
    <t>mail@2lyk-ptolem.koz.sch.gr</t>
  </si>
  <si>
    <t>ΠΑΠΑΒΑΣΙΛΕΙΟΥ</t>
  </si>
  <si>
    <t>ΑΘΑΝΑΣΙΟΣ</t>
  </si>
  <si>
    <t>ΠΕ20</t>
  </si>
  <si>
    <t>ΠΛΗΡΟΦΟΡΙΚΗΣ Τ.Ε.Ι.</t>
  </si>
  <si>
    <t>6ο ΗΜΕΡΗΣΙΟ ΓΥΜΝΑΣΙΟ ΚΟΖΑΝΗ</t>
  </si>
  <si>
    <t>mail@6gym-kozan.koz.sch.gr</t>
  </si>
  <si>
    <t>ΚΟΥΤΡΑΣ</t>
  </si>
  <si>
    <t>ΠΕ04.04</t>
  </si>
  <si>
    <t>ΒΙΟΛΟΓΟΙ</t>
  </si>
  <si>
    <t>ΕΣΠΕΡΙΝΟ ΓΕΝΙΚΟ ΛΥΚΕΙΟ ΚΟΖΑΝΗΣ</t>
  </si>
  <si>
    <t>mail@lyk-esp-kozan.koz.sch.gr</t>
  </si>
  <si>
    <t>ΣΚΡΕΚΑΣ</t>
  </si>
  <si>
    <t>ΕΥΑΓΓ</t>
  </si>
  <si>
    <t>Η</t>
  </si>
  <si>
    <t>ΗΜΕΡΗΣΙΟ ΓΥΜΝΑΣΙΟ ΓΑΛΑΤΙΝΗΣ ΚΟΖΑΝΗΣ</t>
  </si>
  <si>
    <t>mail@gym-galatin.koz.sch.gr</t>
  </si>
  <si>
    <t>ΑΛΕΞΙΑΔΗΣ</t>
  </si>
  <si>
    <t>ΣΠΥΡΙΔΩΝ</t>
  </si>
  <si>
    <t>ΠΕ17.08</t>
  </si>
  <si>
    <t>ΗΛΕΚΤΡΟΝΙΚΟΙ ΤΕΙ - ΚΑΤΕΕ</t>
  </si>
  <si>
    <t>SEK044</t>
  </si>
  <si>
    <t>1ο Ε.Κ. ΚΟΖΑΝΗΣ - 1ο ΕΡΓΑΣΤΗΡΙΑΚΟ ΚΕΝΤΡΟ ΚΟΖΑΝΗΣ</t>
  </si>
  <si>
    <t>mail@1sek-kozan.koz.sch.gr</t>
  </si>
  <si>
    <t>ΑΤΜΑΤΖΙΔΟΥ</t>
  </si>
  <si>
    <t>ΣΟΥΜΕΛΑ</t>
  </si>
  <si>
    <t>ΕΙΔΙΚΟ ΕΠΑΓΓΕΛΜΑΤΙΚΟ ΓΥΜΝΑΣΙΟ ΚΟΖΑΝΗΣ</t>
  </si>
  <si>
    <t>mail@gym-ee-kozan.koz.sch.gr</t>
  </si>
  <si>
    <t>ΣΚΑΜΠΑΡΔΩΝΗ</t>
  </si>
  <si>
    <t>ΕΛΕΝΗ</t>
  </si>
  <si>
    <t>ΔΗΜΗΤ</t>
  </si>
  <si>
    <t>ΗΜΕΡΗΣΙΟ ΓΥΜΝΑΣΙΟ ΑΙΑΝΗΣ ΚΟΖΑΝΗΣ - ΧΡΗΣΤΟΥ ΜΑΝΩΛΗ</t>
  </si>
  <si>
    <t>mail@gym-aianis.koz.sch.gr</t>
  </si>
  <si>
    <t>ΠΑΠΠΑΣ</t>
  </si>
  <si>
    <t>ΔΗΜΗΤΡΙΟΣ</t>
  </si>
  <si>
    <t>1ο ΗΜΕΡΗΣΙΟ ΓΥΜΝΑΣΙΟ ΠΕΡΔΙΚΚΑ</t>
  </si>
  <si>
    <t>gymperdi@sch.gr</t>
  </si>
  <si>
    <t>ΠΑΠΑΔΟΠΟΥΛΟΣ</t>
  </si>
  <si>
    <t>ΠΑΣΧΑΛΗΣ</t>
  </si>
  <si>
    <t>ΗΜΕΡΗΣΙΟ ΓΕΝΙΚΟ ΛΥΚΕΙΟ ΣΕΡΒΙΑ ΚΟΖΑΝΗΣ</t>
  </si>
  <si>
    <t>mail@lyk-servion.koz.sch.gr</t>
  </si>
  <si>
    <t>ΚΟΥΡΕΛΗ</t>
  </si>
  <si>
    <t>ΑΘΑΝΑΣΙΑ</t>
  </si>
  <si>
    <t>ΠΑΝΑΓΙΩΤ</t>
  </si>
  <si>
    <t>4ο ΗΜΕΡΗΣΙΟ ΓΕΝΙΚΟ ΛΥΚΕΙΟ ΚΟΖΑΝΗΣ</t>
  </si>
  <si>
    <t>mail@4lyk-kozan.koz.sch.gr</t>
  </si>
  <si>
    <t>ΓΙΑΝΝΑΚΟΠΟΥΛΟΣ</t>
  </si>
  <si>
    <t>ΑΘΑΝΑ</t>
  </si>
  <si>
    <t>ΜΟΥΣΙΚΟ ΓΥΜΝΑΣΙΟ ΠΤΟΛΕΜΑΪΔΑΣ</t>
  </si>
  <si>
    <t>mousptol@sch.gr</t>
  </si>
  <si>
    <t>ΜΑΜΑΤΣΙΟΣ</t>
  </si>
  <si>
    <t>3ο ΗΜΕΡΗΣΙΟ ΓΕΝΙΚΟ ΛΥΚΕΙΟ ΚΟΖΑΝΗΣ</t>
  </si>
  <si>
    <t>mail@3lyk-kozan.koz.sch.gr</t>
  </si>
  <si>
    <t>ΗΜΕΡΗΣΙΟ ΓΥΜΝΑΣΙΟ ΒΕΛΒΕΝΤΟΥ ΚΟΖΑΝΗΣ - ΖΗΝΩΝ ΠΑΠΑΝΑΣΤΑΣΙΟΥ</t>
  </si>
  <si>
    <t>mail@gym-velvend.koz.sch.gr</t>
  </si>
  <si>
    <t>ΦΡΑΓΚΟΥΔΗΣ</t>
  </si>
  <si>
    <t>ΑΘΑΝΑΣΙΟ</t>
  </si>
  <si>
    <t>4ο ΗΜΕΡΗΣΙΟ ΓΥΜΝΑΣΙΟ ΚΟΖΑΝΗΣ</t>
  </si>
  <si>
    <t>mail@4gym-kozan.koz.sch.gr</t>
  </si>
  <si>
    <t>ΤΖΗΜΚΑΣ ΔΑΚΗΣ</t>
  </si>
  <si>
    <t>ΠΕ10</t>
  </si>
  <si>
    <t>ΚΟΙΝΩΝΙΟΛΟΓΟΙ</t>
  </si>
  <si>
    <t>1ο ΗΜΕΡΗΣΙΟ ΓΥΜΝΑΣΙΟ ΠΤΟΛΕΜΑΪΔΑΣ - ΙΩΝ ΔΡΑΓΟΥΜΗΣ</t>
  </si>
  <si>
    <t>mail@1gym-ptolem.koz.sch.gr</t>
  </si>
  <si>
    <t>ΧΑΤΖΗΣΑΒΒΙΔΗΣ</t>
  </si>
  <si>
    <t>ΣΤΥΛΙΑΝΟΣ</t>
  </si>
  <si>
    <t>ΣΤΕΦΑΝΟΣ</t>
  </si>
  <si>
    <t>ΗΜΕΡΗΣΙΟ ΓΕΝΙΚΟ ΛΥΚΕΙΟ ΣΙΑΤΙΣΤΑΣ ΚΟΖΑΝΗΣ - ΓΕΩΡΓΙΟΣ  ΠΑΠΑΓΕΩΡΓΙΟΥ</t>
  </si>
  <si>
    <t>mail@lyk-siatist.koz.sch.gr</t>
  </si>
  <si>
    <t>ΠΑΤΡΩΝΑΣ</t>
  </si>
  <si>
    <t>ΠΑΥΛΟΣ</t>
  </si>
  <si>
    <t>ΙΩΑΝΝ</t>
  </si>
  <si>
    <t>ΗΜΕΡΗΣΙΟ ΓΕΝΙΚΟ ΛΥΚΕΙΟ ΝΕΑΠΟΛΗΣ ΚΟΖΑΝΗΣ</t>
  </si>
  <si>
    <t>mail@lyk-neapol.koz.sch.gr</t>
  </si>
  <si>
    <t>ΕΜΜΑΝΟΥΗΛΙΔΗΣ</t>
  </si>
  <si>
    <t>ΚΩΝ/ΝΟΣ</t>
  </si>
  <si>
    <t>8ο ΗΜΕΡΗΣΙΟ ΓΥΜΝΑΣΙΟ ΚΟΖΑΝΗΣ</t>
  </si>
  <si>
    <t>mail@gym-peir-kozan.koz.sch.gr</t>
  </si>
  <si>
    <t>ΓΕΡΟΥΣΗ</t>
  </si>
  <si>
    <t>ΕΥΑΓΓΕΛΟ</t>
  </si>
  <si>
    <t>5ο ΗΜΕΡΗΣΙΟ ΓΥΜΝΑΣΙΟ ΠΤΟΛΕΜΑΪΔΑΣ</t>
  </si>
  <si>
    <t>mail@5gym-ptolem.koz.sch.gr</t>
  </si>
  <si>
    <t>ΒΑΣΙΛΕΙΟΥ</t>
  </si>
  <si>
    <t>4ο ΕΣΠΕΡΙΝΟ ΕΠΑΛ ΚΟΖΑΝΗΣ</t>
  </si>
  <si>
    <t>mail@4epal-esp-kozan.koz.sch.gr</t>
  </si>
  <si>
    <t>ΣΒΩΛΗΣ</t>
  </si>
  <si>
    <t>ΗΛΙΑΣ</t>
  </si>
  <si>
    <t>Ι</t>
  </si>
  <si>
    <t>ΚΑΡΟΥΤΕΙΟ ΔΙΑΠ/ΚΟ Γ/ΣΙΟ ΠΕΝΤΑΛΟΦΟΥ ΜΕ ΛΥΚΕΙΑΚΕΣ ΤΑΞΕΙΣ</t>
  </si>
  <si>
    <t>mail@gym-pental.koz.sch.gr</t>
  </si>
  <si>
    <t>ΜΟΥΡΑΤΟΓΛΟΥ</t>
  </si>
  <si>
    <t>ΕΥΔΟΚΙΜΟΣ</t>
  </si>
  <si>
    <t>ΕΥΑΓΓΕΛΟΣ</t>
  </si>
  <si>
    <t>ΗΜΕΡΗΣΙΟ ΓΥΜΝΑΣΙΟ ΣΙΑΤΙΣΤΑΣ ΚΟΖΑΝΗΣ - ΤΡΑΜΠΑΝΤΖΕΙΟ</t>
  </si>
  <si>
    <t>mail@gym-siatist.koz.sch.gr</t>
  </si>
  <si>
    <t>ΚΑΤΣΙΚΑ</t>
  </si>
  <si>
    <t>ΝΑΟΥΜΑ</t>
  </si>
  <si>
    <t>2ο ΗΜΕΡΗΣΙΟ ΕΠΑΛ ΚΟΖΑΝΗΣ</t>
  </si>
  <si>
    <t>mail@2epal-kozan.koz.sch.gr</t>
  </si>
  <si>
    <t>ΠΑΠΑΟΙΚΟΝΟΜΟΥ</t>
  </si>
  <si>
    <t>ΑΙΚΑΤΕΡΙΝΗ</t>
  </si>
  <si>
    <t>ΦΙΛΗΜΩΝ</t>
  </si>
  <si>
    <t>Δ</t>
  </si>
  <si>
    <t>ΗΜΕΡΗΣΙΟ ΓΥΜΝΑΣΙΟ ΛΕΥΚΟΠΗΓΗΣ ΚΟΖΑΝΗΣ</t>
  </si>
  <si>
    <t>mail@gym-lefkop.koz.sch.gr</t>
  </si>
  <si>
    <t>ΦΕΣΟΥ</t>
  </si>
  <si>
    <t>ΙΩΑΝΝΑ</t>
  </si>
  <si>
    <t>ΗΜΕΡΗΣΙΟ ΓΥΜΝΑΣΙΟ ΞΗΡΟΛΙΜΝΗΣ ΚΟΖΑΝΗΣ</t>
  </si>
  <si>
    <t>mail@gym-xirol.koz.sch.gr</t>
  </si>
  <si>
    <t>ΝΟΤΟΠΟΥΛΟΥ</t>
  </si>
  <si>
    <t>ΒΑΣΙΛΙΚΗ</t>
  </si>
  <si>
    <t>ΑΝΤΩΝΙΟΣ</t>
  </si>
  <si>
    <t>2ο ΗΜΕΡΗΣΙΟ ΓΥΜΝΑΣΙΟ ΚΟΖΑΝΗΣ</t>
  </si>
  <si>
    <t>mail@2gym-kozan.koz.sch.gr</t>
  </si>
  <si>
    <t>ΠΑΠΑΝΙΚΟΠΟΥΛΟΥ</t>
  </si>
  <si>
    <t>ΠΑΝΑΓΙΩ</t>
  </si>
  <si>
    <t>2ο ΗΜΕΡΗΣΙΟ ΓΕΝΙΚΟ ΛΥΚΕΙΟ ΚΟΖΑΝΗΣ</t>
  </si>
  <si>
    <t>mail@2lyk-kozan.koz.sch.gr</t>
  </si>
  <si>
    <t>ΠΑΡΔΑΛΗΣ</t>
  </si>
  <si>
    <t>ΚΩΝΝΟΣ</t>
  </si>
  <si>
    <t>ΗΜΕΡΗΣΙΟ ΓΥΜΝΑΣΙΟ ΑΝΑΤΟΛΙΚΟΥ - ΓΥΜΝΑΣΙΟ ΑΝΑΤΟΛΙΚΟΥ</t>
  </si>
  <si>
    <t>mail@gym-anatol.koz.sch.gr</t>
  </si>
  <si>
    <t>ΠΡΑΠΑΣ</t>
  </si>
  <si>
    <t>ΧΑΡΙΛΑΟΣ</t>
  </si>
  <si>
    <t>1ο ΗΜΕΡΗΣΙΟ ΓΥΜΝΑΣΙΟ ΚΟΖΑΝΗΣ - ΒΑΛΤΑΔΩΡΕΙΟ</t>
  </si>
  <si>
    <t>mail@1gym-kozan.koz.sch.gr</t>
  </si>
  <si>
    <t>ΤΣΙΑΛΤΑ</t>
  </si>
  <si>
    <t>ΘΕΟΔΩΡΑ</t>
  </si>
  <si>
    <t>ΗΜΕΡΗΣΙΟ ΓΥΜΝΑΣΙΟ ΑΝΑΡΡΑΧΗΣ - ΕΜΠΟΡΙΟΥ</t>
  </si>
  <si>
    <t>mail@gym-anarach.koz.sch.gr</t>
  </si>
  <si>
    <t>ΓΚΕΚΑΣ</t>
  </si>
  <si>
    <t>ΗΜΕΡΗΣΙΟ ΓΥΜΝΑΣΙΟ ΚΡΟΚΟΣ ΚΟΖΑΝΗΣ - ΓΥΜΝΑΣΙΟ ΚΡΟΚΟΥ</t>
  </si>
  <si>
    <t>mail@gym-krokou.koz.sch.gr</t>
  </si>
  <si>
    <t>ΒΟΛΑΚΗΣ</t>
  </si>
  <si>
    <t>ΠΑΝΑΓΙΩΤΗΣ</t>
  </si>
  <si>
    <t>ΝΕΣΤΩΡ</t>
  </si>
  <si>
    <t>1ο ΗΜΕΡΗΣΙΟ ΕΠΑΛ ΣΙΑΤΙΣΤΑ ΚΟΖΑΝΗΣ - ΑΝΑΣΤΑΣΙΟΣ ΤΣΙΠΟΣ</t>
  </si>
  <si>
    <t>mail@1epal-siatist.koz.sch.gr</t>
  </si>
  <si>
    <t>ΚΑΛΑΜΟΠΟΥΛΟΣ</t>
  </si>
  <si>
    <t>ΣΤΕΡΓΙΟΣ</t>
  </si>
  <si>
    <t>ΠΕ17.02</t>
  </si>
  <si>
    <t>ΜΗΧΑΝΟΛΟΓΟΙ ΑΣΕΤΕΜ</t>
  </si>
  <si>
    <t>2ο ΗΜΕΡΗΣΙΟ ΕΠΑΛ ΠΤΟΛΕΜΑΪΔΑΣ</t>
  </si>
  <si>
    <t>mail@2epal-ptolem.koz.sch.gr</t>
  </si>
  <si>
    <t>ΣΑΛΙΑΓΚΑΣ</t>
  </si>
  <si>
    <t>1ο ΗΜΕΡΗΣΙΟ ΓΕΝΙΚΟ ΛΥΚΕΙΟ ΚΟΖΑΝΗΣ</t>
  </si>
  <si>
    <t>mail@1lyk-kozan.koz.sch.gr</t>
  </si>
  <si>
    <t>ΜΟΥΣΤΑΚΑ</t>
  </si>
  <si>
    <t>3ο ΕΣΠΕΡΙΝΟ ΕΠΑΛ ΠΤΟΛΕΜΑΪΔΑΣ ΚΟΖΑΝΗΣ - ΕΠΑΓΓΕΛΜΑΤΙΚΟ ΛΥΚΕΙΟ</t>
  </si>
  <si>
    <t>mail@3epal-esp-ptolem.koz.sch.gr</t>
  </si>
  <si>
    <t>ΧΑΡΙΖΟΠΟΥΛΟΣ</t>
  </si>
  <si>
    <t>ΠΕ17.03</t>
  </si>
  <si>
    <t>ΗΛΕΚΤΡΟΛΟΓΟΙ ΑΣΕΤΕΜ</t>
  </si>
  <si>
    <t>1ο ΕΕΕΕΚ ΚΟΖΑΝΗΣ - ΕΡΓΑΣΤΗΡΙΟ ΕΙΔΙΚΗΣ ΕΠΑΓΓΕΛΜΑΤΙΚΗΣ ΕΚΠΑΙΔΕΥΣΗΣ ΚΑΙ ΚΑΤΑΡΤΙΣΗΣ ΚΟΖΑΝΗΣ</t>
  </si>
  <si>
    <t>mail@eeeek-kozan.koz.sch.gr</t>
  </si>
  <si>
    <t>ΒΑΣΙΛΕΙΑΔΟΥ</t>
  </si>
  <si>
    <t>ΣΟΥΛΤΑΝΑ</t>
  </si>
  <si>
    <t>ΕΥΘΥΜΙΟΥ</t>
  </si>
  <si>
    <t>ΠΕ70</t>
  </si>
  <si>
    <t>ΔΑΣΚΑΛΟΙ</t>
  </si>
  <si>
    <t>Κατ. Μορ.</t>
  </si>
  <si>
    <t>Ομ. Σχ.</t>
  </si>
  <si>
    <t>Κωδ. Ειδ.</t>
  </si>
  <si>
    <t>ΗΛ/ΓΟΙ ΤΕΙ</t>
  </si>
  <si>
    <t>ΜΟΥΣΙΚΗΣ</t>
  </si>
  <si>
    <t>Α/Α</t>
  </si>
  <si>
    <t>053654433</t>
  </si>
  <si>
    <t>ΧΑΡΑΛΑΜΠΙΔΗΣ</t>
  </si>
  <si>
    <t>ΘΕΟΔΩΡΟΣ</t>
  </si>
  <si>
    <t>ΠΕ18.03</t>
  </si>
  <si>
    <t>ΛΟΓΙΣΤΙΚΗΣ</t>
  </si>
  <si>
    <t>036879882</t>
  </si>
  <si>
    <t>ΣΑΒΒΙΔΗΣ</t>
  </si>
  <si>
    <t>ΑΝΑΣΤΑΣΙΟΣ</t>
  </si>
  <si>
    <t>ΧΑΡΑΛΑΜΠ</t>
  </si>
  <si>
    <t>045412099</t>
  </si>
  <si>
    <t>ΚΑΣΝΑΚΗΣ</t>
  </si>
  <si>
    <t>030396596</t>
  </si>
  <si>
    <t>ΧΑΡΤΟΜΑΤΣΙΔΗΣ</t>
  </si>
  <si>
    <t>ΕΛΕΥΘΕΡΙΟΣ</t>
  </si>
  <si>
    <t>029151669</t>
  </si>
  <si>
    <t>ΠΑΠΑΔΗΜΗΤΡΙΟΥ</t>
  </si>
  <si>
    <t>ΣΥΜΕΩΝ</t>
  </si>
  <si>
    <t>062414158</t>
  </si>
  <si>
    <t>ΙΩΣΗΦΙΔΟΥ</t>
  </si>
  <si>
    <t>ΠΑΡΘΕΝΑ</t>
  </si>
  <si>
    <t>044669830</t>
  </si>
  <si>
    <t>ΤΖΗΜΟΠΟΥΛΟΣ</t>
  </si>
  <si>
    <t>ΠΕ18.18</t>
  </si>
  <si>
    <t>ΟΧΗΜΑΤΩΝ ΤΕΙ</t>
  </si>
  <si>
    <t>061570890</t>
  </si>
  <si>
    <t>ΤΑΓΤΕΒΕΡΕΝΙΔΗΣ</t>
  </si>
  <si>
    <t>100558453</t>
  </si>
  <si>
    <t>ΓΚΟΥΤΖΙΑΜΑΝΗΣ</t>
  </si>
  <si>
    <t>029151553</t>
  </si>
  <si>
    <t>ΚΥΡΙΑΚΙΔΗΣ</t>
  </si>
  <si>
    <t>061377370</t>
  </si>
  <si>
    <t>ΤΖΩΤΖΗ</t>
  </si>
  <si>
    <t>ΓΙΑΝΝΟΥΛΑ</t>
  </si>
  <si>
    <t>ΠΕ09</t>
  </si>
  <si>
    <t>ΟΙΚΟΝΟΜΟΛΟΓΟΙ</t>
  </si>
  <si>
    <t>065198684</t>
  </si>
  <si>
    <t>ΓΚΟΥΝΤΟΥ</t>
  </si>
  <si>
    <t>ΕΥΓΕΝΙΑ</t>
  </si>
  <si>
    <t>047571360</t>
  </si>
  <si>
    <t>ΧΑΤΖΗΜΑΝΩΛΗ</t>
  </si>
  <si>
    <t>ΧΡΙΣΤΙΝΑ</t>
  </si>
  <si>
    <t>043081182</t>
  </si>
  <si>
    <t>ΠΕ12.05</t>
  </si>
  <si>
    <t>ΗΛΕΚΤΡΟΛΟΓΟΙ</t>
  </si>
  <si>
    <t>053642692</t>
  </si>
  <si>
    <t>ΠΑΠΑΝΩΤΑ</t>
  </si>
  <si>
    <t>ΔΗΜΗΤΡΑ</t>
  </si>
  <si>
    <t>ΑΝΑΣΤΑΣΙ</t>
  </si>
  <si>
    <t>ΠΕ06</t>
  </si>
  <si>
    <t>ΑΓΓΛΙΚΗΣ ΦΙΛΟΛΟΓΙΑΣ</t>
  </si>
  <si>
    <t>043079414</t>
  </si>
  <si>
    <t>ΚΑΡΑΚΛΑΝΗ</t>
  </si>
  <si>
    <t>ΑΓΝΗ</t>
  </si>
  <si>
    <t>046653864</t>
  </si>
  <si>
    <t>ΣΙΤΑΡΙΔΟΥ</t>
  </si>
  <si>
    <t>ΔΕΣΠΟΙΝΑ</t>
  </si>
  <si>
    <t>026178977</t>
  </si>
  <si>
    <t>ΜΙΧΑΗΛΙΔΗΣ</t>
  </si>
  <si>
    <t>ΕΥΣΤΑΘΙΟΣ</t>
  </si>
  <si>
    <t>035441548</t>
  </si>
  <si>
    <t>ΠΑΠΑΘΑΝΑΣΙΟΥ</t>
  </si>
  <si>
    <t>ΧΡΥΣΟΣΤΟ</t>
  </si>
  <si>
    <t>035317678</t>
  </si>
  <si>
    <t>ΦΡΑΝΤΖΕΖΟΣ</t>
  </si>
  <si>
    <t>102679418</t>
  </si>
  <si>
    <t>ΚΗΡΥΚΟΣ</t>
  </si>
  <si>
    <t>ΑΡΙΣΤΕΙΔΗΣ</t>
  </si>
  <si>
    <t>073283842</t>
  </si>
  <si>
    <t>ΘΕΟΔΩΡΟΠΟΥΛΟΣ</t>
  </si>
  <si>
    <t>ΘΩΜΑΣ</t>
  </si>
  <si>
    <t>030068889</t>
  </si>
  <si>
    <t>ΦΑΚΑΣ</t>
  </si>
  <si>
    <t>ΠΕ14.04</t>
  </si>
  <si>
    <t>ΓΕΩΠΟΝΟΙ</t>
  </si>
  <si>
    <t>047340520</t>
  </si>
  <si>
    <t>ΦΩΤΙΑΔΟΥ</t>
  </si>
  <si>
    <t>ΕΥΘΥΜΙΑ</t>
  </si>
  <si>
    <t>ΘΕΜΙΣΤΟΚΛΗΣ</t>
  </si>
  <si>
    <t>051995871</t>
  </si>
  <si>
    <t>022613048</t>
  </si>
  <si>
    <t>ΝΤΕΝΑΣ</t>
  </si>
  <si>
    <t>030681440</t>
  </si>
  <si>
    <t>ΝΑΚΑ</t>
  </si>
  <si>
    <t>ΔΙΑΜΑΝΤΟΥΛΑ</t>
  </si>
  <si>
    <t>031893107</t>
  </si>
  <si>
    <t>ΖΟΡΜΠΑ</t>
  </si>
  <si>
    <t>ΑΝΝΑ</t>
  </si>
  <si>
    <t>030371866</t>
  </si>
  <si>
    <t>ΜΕΝΤΕΛΗ</t>
  </si>
  <si>
    <t>ΘΩΜΑΙΑ</t>
  </si>
  <si>
    <t>ΑΡΓΥΡΙΟΣ</t>
  </si>
  <si>
    <t>024615770</t>
  </si>
  <si>
    <t>ΓΩΓΟΣ</t>
  </si>
  <si>
    <t>ΠΕ04.02</t>
  </si>
  <si>
    <t>ΧΗΜΙΚΟΙ</t>
  </si>
  <si>
    <t>100561630</t>
  </si>
  <si>
    <t>ΠΑΠΑΓΕΩΡΓΙΟΥ</t>
  </si>
  <si>
    <t>ΣΟΦΙΑ</t>
  </si>
  <si>
    <t>031893851</t>
  </si>
  <si>
    <t>ΚΟΝΤΟΣ</t>
  </si>
  <si>
    <t>ΓΡΗΓΟΡΙΟΣ</t>
  </si>
  <si>
    <t>030681149</t>
  </si>
  <si>
    <t>ΚΟΥΣΚΟΥΛΗ</t>
  </si>
  <si>
    <t>ΕΥΑΓΓΕΛΙΑ</t>
  </si>
  <si>
    <t>ΠΑΝΟΣ</t>
  </si>
  <si>
    <t>033765989</t>
  </si>
  <si>
    <t>ΒΟΥΝΟΤΡΥΠΙΔΟΥ</t>
  </si>
  <si>
    <t>046655950</t>
  </si>
  <si>
    <t>ΙΜΑΜΙΔΟΥ</t>
  </si>
  <si>
    <t>ΕΥΠΡΑΞΙΑ</t>
  </si>
  <si>
    <t>ΕΥΓΕΝΙΟΣ</t>
  </si>
  <si>
    <t>112304689</t>
  </si>
  <si>
    <t>ΣΑΜΑΡΑ</t>
  </si>
  <si>
    <t>ΧΡΥΣΑΝΘΗ</t>
  </si>
  <si>
    <t>125515501</t>
  </si>
  <si>
    <t>ΑΘΑΝΑΣΙΑΔΗΣ</t>
  </si>
  <si>
    <t>ΟΡΕΣΤΗΣ</t>
  </si>
  <si>
    <t>048124206</t>
  </si>
  <si>
    <t>ΑΝΔΡΕΟΥ</t>
  </si>
  <si>
    <t>ΚΡΕΟΥΖΑ</t>
  </si>
  <si>
    <t>059195040</t>
  </si>
  <si>
    <t>ΚΑΖΑΝΤΣΙΔΗΣ</t>
  </si>
  <si>
    <t>100567185</t>
  </si>
  <si>
    <t>ΚΡΑΝΙΩΤΗ</t>
  </si>
  <si>
    <t>ΒΑΣΙΛ</t>
  </si>
  <si>
    <t>051942017</t>
  </si>
  <si>
    <t>ΞΕΣΦΙΓΓΗ</t>
  </si>
  <si>
    <t>ΑΣΠΑΣΙΑ</t>
  </si>
  <si>
    <t>048323926</t>
  </si>
  <si>
    <t>ΚΟΛΙΤΣΑΣ</t>
  </si>
  <si>
    <t>2ο Ε.Κ. ΚΟΖΑΝΗΣ ΠΤΟΛΕΜΑΪΔΑ</t>
  </si>
  <si>
    <t>ΖΑΧΑΡΙΑΔΟΥ</t>
  </si>
  <si>
    <t>ΜΑΝΤΖΙΑΡΗΣ</t>
  </si>
  <si>
    <t>055653782</t>
  </si>
  <si>
    <t>ΗΛΕΚΤΡΟΛΟΓΟΙ ΤΕΙ</t>
  </si>
  <si>
    <t>1ο Ε.Κ. Κοζάνης</t>
  </si>
  <si>
    <t>ΚΕΡΜΕΝΙΩΤΗΣ</t>
  </si>
  <si>
    <t>ΠΑΡΑΣΚΕΥΑΣ</t>
  </si>
  <si>
    <t>Πίνακας Εκλογέων Υποδιευθυτνών Σχολικών Μονάδων για την ανάδειξη του Διευθυντή Δευτεροβάθμιας Εκπαίδευσης Κοζάνης</t>
  </si>
  <si>
    <t>Πίνακας Εκλογέων Διευθυντών Σχολικών Μονάδων για την ανάδειξη του Διευθυντή Δευτεροβάθμιας Εκπαίδευσης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</si>
</sst>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8" fillId="8" borderId="8" xfId="15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/>
    <xf numFmtId="0" fontId="19" fillId="0" borderId="0" xfId="0" applyFont="1" applyFill="1" applyAlignment="1">
      <alignment horizontal="center" vertical="center"/>
    </xf>
    <xf numFmtId="0" fontId="3" fillId="0" borderId="1" xfId="2" applyAlignment="1">
      <alignment horizontal="center" vertic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topLeftCell="A4" zoomScale="85" zoomScaleNormal="100" zoomScaleSheetLayoutView="85" workbookViewId="0">
      <selection activeCell="A12" sqref="A12:A59"/>
    </sheetView>
  </sheetViews>
  <sheetFormatPr defaultColWidth="32.44140625" defaultRowHeight="15.05" x14ac:dyDescent="0.3"/>
  <cols>
    <col min="1" max="1" width="4.44140625" style="3" bestFit="1" customWidth="1"/>
    <col min="2" max="2" width="7" style="3" bestFit="1" customWidth="1"/>
    <col min="3" max="3" width="10" style="3" bestFit="1" customWidth="1"/>
    <col min="4" max="4" width="19.6640625" style="3" bestFit="1" customWidth="1"/>
    <col min="5" max="6" width="15.33203125" style="3" bestFit="1" customWidth="1"/>
    <col min="7" max="7" width="9" style="3" bestFit="1" customWidth="1"/>
    <col min="8" max="8" width="26.33203125" style="3" bestFit="1" customWidth="1"/>
    <col min="9" max="9" width="32.44140625" style="1"/>
    <col min="10" max="10" width="11.6640625" style="3" bestFit="1" customWidth="1"/>
    <col min="11" max="11" width="5.5546875" style="3" bestFit="1" customWidth="1"/>
    <col min="12" max="12" width="4.109375" style="3" bestFit="1" customWidth="1"/>
    <col min="13" max="14" width="11" style="3" bestFit="1" customWidth="1"/>
    <col min="15" max="15" width="32.5546875" style="3" bestFit="1" customWidth="1"/>
    <col min="16" max="16384" width="32.44140625" style="3"/>
  </cols>
  <sheetData>
    <row r="1" spans="1:15" ht="20.05" thickBot="1" x14ac:dyDescent="0.35">
      <c r="A1" s="11" t="s">
        <v>445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65" thickTop="1" x14ac:dyDescent="0.3">
      <c r="A2" s="10"/>
    </row>
    <row r="3" spans="1:15" s="1" customFormat="1" ht="30.05" x14ac:dyDescent="0.3">
      <c r="A3" s="2" t="s">
        <v>305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302</v>
      </c>
      <c r="H3" s="2" t="s">
        <v>10</v>
      </c>
      <c r="I3" s="2" t="s">
        <v>1</v>
      </c>
      <c r="J3" s="2" t="s">
        <v>0</v>
      </c>
      <c r="K3" s="2" t="s">
        <v>300</v>
      </c>
      <c r="L3" s="2" t="s">
        <v>301</v>
      </c>
      <c r="M3" s="2" t="s">
        <v>2</v>
      </c>
      <c r="N3" s="2" t="s">
        <v>3</v>
      </c>
      <c r="O3" s="2" t="s">
        <v>4</v>
      </c>
    </row>
    <row r="4" spans="1:15" ht="30.05" x14ac:dyDescent="0.3">
      <c r="A4" s="3">
        <v>1</v>
      </c>
      <c r="B4" s="3">
        <v>177674</v>
      </c>
      <c r="C4" s="3" t="str">
        <f>"024621517"</f>
        <v>024621517</v>
      </c>
      <c r="D4" s="4" t="s">
        <v>157</v>
      </c>
      <c r="E4" s="3" t="s">
        <v>158</v>
      </c>
      <c r="F4" s="3" t="s">
        <v>105</v>
      </c>
      <c r="G4" s="3" t="s">
        <v>159</v>
      </c>
      <c r="H4" s="3" t="s">
        <v>160</v>
      </c>
      <c r="I4" s="1" t="s">
        <v>155</v>
      </c>
      <c r="J4" s="3">
        <v>2706020</v>
      </c>
      <c r="K4" s="3" t="s">
        <v>154</v>
      </c>
      <c r="L4" s="3">
        <v>4</v>
      </c>
      <c r="M4" s="3">
        <v>2465041499</v>
      </c>
      <c r="N4" s="3">
        <v>2465041499</v>
      </c>
      <c r="O4" s="3" t="s">
        <v>156</v>
      </c>
    </row>
    <row r="5" spans="1:15" x14ac:dyDescent="0.3">
      <c r="A5" s="3">
        <v>2</v>
      </c>
      <c r="B5" s="3">
        <v>173999</v>
      </c>
      <c r="C5" s="3" t="str">
        <f>"059588393"</f>
        <v>059588393</v>
      </c>
      <c r="D5" s="4" t="s">
        <v>67</v>
      </c>
      <c r="E5" s="3" t="s">
        <v>68</v>
      </c>
      <c r="F5" s="3" t="s">
        <v>30</v>
      </c>
      <c r="G5" s="3" t="s">
        <v>32</v>
      </c>
      <c r="H5" s="3" t="s">
        <v>33</v>
      </c>
      <c r="I5" s="1" t="s">
        <v>65</v>
      </c>
      <c r="J5" s="3">
        <v>2701020</v>
      </c>
      <c r="K5" s="3" t="s">
        <v>34</v>
      </c>
      <c r="L5" s="3">
        <v>1</v>
      </c>
      <c r="M5" s="3">
        <v>2461034921</v>
      </c>
      <c r="N5" s="3">
        <v>2461021264</v>
      </c>
      <c r="O5" s="3" t="s">
        <v>66</v>
      </c>
    </row>
    <row r="6" spans="1:15" ht="30.05" x14ac:dyDescent="0.3">
      <c r="A6" s="3">
        <v>3</v>
      </c>
      <c r="B6" s="3">
        <v>158247</v>
      </c>
      <c r="C6" s="3" t="str">
        <f>"043535589"</f>
        <v>043535589</v>
      </c>
      <c r="D6" s="4" t="s">
        <v>164</v>
      </c>
      <c r="E6" s="3" t="s">
        <v>165</v>
      </c>
      <c r="F6" s="3" t="s">
        <v>15</v>
      </c>
      <c r="G6" s="3" t="s">
        <v>74</v>
      </c>
      <c r="H6" s="3" t="s">
        <v>75</v>
      </c>
      <c r="I6" s="1" t="s">
        <v>162</v>
      </c>
      <c r="J6" s="3" t="s">
        <v>161</v>
      </c>
      <c r="K6" s="3" t="s">
        <v>34</v>
      </c>
      <c r="L6" s="3">
        <v>1</v>
      </c>
      <c r="M6" s="3">
        <v>2461033427</v>
      </c>
      <c r="N6" s="3">
        <v>2461033427</v>
      </c>
      <c r="O6" s="3" t="s">
        <v>163</v>
      </c>
    </row>
    <row r="7" spans="1:15" ht="60.1" x14ac:dyDescent="0.3">
      <c r="A7" s="3">
        <v>4</v>
      </c>
      <c r="B7" s="3">
        <v>581360</v>
      </c>
      <c r="C7" s="3" t="str">
        <f>"042655669"</f>
        <v>042655669</v>
      </c>
      <c r="D7" s="4" t="s">
        <v>295</v>
      </c>
      <c r="E7" s="3" t="s">
        <v>296</v>
      </c>
      <c r="F7" s="3" t="s">
        <v>297</v>
      </c>
      <c r="G7" s="3" t="s">
        <v>298</v>
      </c>
      <c r="H7" s="3" t="s">
        <v>299</v>
      </c>
      <c r="I7" s="1" t="s">
        <v>293</v>
      </c>
      <c r="J7" s="3">
        <v>2741001</v>
      </c>
      <c r="K7" s="3" t="s">
        <v>34</v>
      </c>
      <c r="L7" s="3">
        <v>1</v>
      </c>
      <c r="M7" s="3">
        <v>2461023918</v>
      </c>
      <c r="N7" s="3">
        <v>2461023918</v>
      </c>
      <c r="O7" s="3" t="s">
        <v>294</v>
      </c>
    </row>
    <row r="8" spans="1:15" ht="30.05" x14ac:dyDescent="0.3">
      <c r="A8" s="3">
        <v>5</v>
      </c>
      <c r="B8" s="3">
        <v>145343</v>
      </c>
      <c r="C8" s="3" t="str">
        <f>"030766330"</f>
        <v>030766330</v>
      </c>
      <c r="D8" s="4" t="s">
        <v>222</v>
      </c>
      <c r="E8" s="3" t="s">
        <v>169</v>
      </c>
      <c r="F8" s="3" t="s">
        <v>22</v>
      </c>
      <c r="G8" s="3" t="s">
        <v>51</v>
      </c>
      <c r="H8" s="3" t="s">
        <v>52</v>
      </c>
      <c r="I8" s="1" t="s">
        <v>220</v>
      </c>
      <c r="J8" s="3">
        <v>2704022</v>
      </c>
      <c r="K8" s="3" t="s">
        <v>40</v>
      </c>
      <c r="L8" s="3">
        <v>2</v>
      </c>
      <c r="M8" s="3">
        <v>2463026856</v>
      </c>
      <c r="N8" s="3">
        <v>2463026854</v>
      </c>
      <c r="O8" s="3" t="s">
        <v>221</v>
      </c>
    </row>
    <row r="9" spans="1:15" ht="30.05" x14ac:dyDescent="0.3">
      <c r="A9" s="3">
        <v>6</v>
      </c>
      <c r="B9" s="3">
        <v>166243</v>
      </c>
      <c r="C9" s="3" t="str">
        <f>"030432981"</f>
        <v>030432981</v>
      </c>
      <c r="D9" s="4" t="s">
        <v>63</v>
      </c>
      <c r="E9" s="3" t="s">
        <v>64</v>
      </c>
      <c r="F9" s="3" t="s">
        <v>44</v>
      </c>
      <c r="G9" s="3" t="s">
        <v>32</v>
      </c>
      <c r="H9" s="3" t="s">
        <v>33</v>
      </c>
      <c r="I9" s="1" t="s">
        <v>61</v>
      </c>
      <c r="J9" s="3">
        <v>2704020</v>
      </c>
      <c r="K9" s="3" t="s">
        <v>40</v>
      </c>
      <c r="L9" s="3">
        <v>2</v>
      </c>
      <c r="M9" s="3">
        <v>2463025140</v>
      </c>
      <c r="N9" s="3">
        <v>2463055185</v>
      </c>
      <c r="O9" s="3" t="s">
        <v>62</v>
      </c>
    </row>
    <row r="10" spans="1:15" ht="30.05" x14ac:dyDescent="0.3">
      <c r="A10" s="3">
        <v>7</v>
      </c>
      <c r="B10" s="3">
        <v>155511</v>
      </c>
      <c r="C10" s="3" t="str">
        <f>"035947117"</f>
        <v>035947117</v>
      </c>
      <c r="D10" s="4" t="s">
        <v>273</v>
      </c>
      <c r="E10" s="3" t="s">
        <v>274</v>
      </c>
      <c r="F10" s="3" t="s">
        <v>275</v>
      </c>
      <c r="G10" s="3" t="s">
        <v>51</v>
      </c>
      <c r="H10" s="3" t="s">
        <v>52</v>
      </c>
      <c r="I10" s="1" t="s">
        <v>271</v>
      </c>
      <c r="J10" s="3">
        <v>2718010</v>
      </c>
      <c r="K10" s="3" t="s">
        <v>242</v>
      </c>
      <c r="L10" s="3">
        <v>5</v>
      </c>
      <c r="M10" s="3">
        <v>2461063400</v>
      </c>
      <c r="N10" s="3">
        <v>2461063400</v>
      </c>
      <c r="O10" s="3" t="s">
        <v>272</v>
      </c>
    </row>
    <row r="11" spans="1:15" x14ac:dyDescent="0.3">
      <c r="A11" s="3">
        <v>8</v>
      </c>
      <c r="B11" s="3">
        <v>195108</v>
      </c>
      <c r="C11" s="3" t="str">
        <f>"056875653"</f>
        <v>056875653</v>
      </c>
      <c r="D11" s="4" t="s">
        <v>218</v>
      </c>
      <c r="E11" s="3" t="s">
        <v>169</v>
      </c>
      <c r="F11" s="3" t="s">
        <v>219</v>
      </c>
      <c r="G11" s="3" t="s">
        <v>17</v>
      </c>
      <c r="H11" s="3" t="s">
        <v>18</v>
      </c>
      <c r="I11" s="1" t="s">
        <v>216</v>
      </c>
      <c r="J11" s="3">
        <v>2701030</v>
      </c>
      <c r="K11" s="3" t="s">
        <v>34</v>
      </c>
      <c r="L11" s="3">
        <v>1</v>
      </c>
      <c r="M11" s="3">
        <v>2461022772</v>
      </c>
      <c r="N11" s="3">
        <v>2461022772</v>
      </c>
      <c r="O11" s="3" t="s">
        <v>217</v>
      </c>
    </row>
    <row r="12" spans="1:15" ht="30.05" x14ac:dyDescent="0.3">
      <c r="A12" s="3">
        <v>9</v>
      </c>
      <c r="B12" s="3">
        <v>194253</v>
      </c>
      <c r="C12" s="3" t="str">
        <f>"037496807"</f>
        <v>037496807</v>
      </c>
      <c r="D12" s="4" t="s">
        <v>186</v>
      </c>
      <c r="E12" s="3" t="s">
        <v>68</v>
      </c>
      <c r="F12" s="3" t="s">
        <v>187</v>
      </c>
      <c r="G12" s="3" t="s">
        <v>106</v>
      </c>
      <c r="H12" s="3" t="s">
        <v>107</v>
      </c>
      <c r="I12" s="1" t="s">
        <v>184</v>
      </c>
      <c r="J12" s="3">
        <v>2751022</v>
      </c>
      <c r="K12" s="3" t="s">
        <v>34</v>
      </c>
      <c r="L12" s="3">
        <v>1</v>
      </c>
      <c r="M12" s="3">
        <v>2461033719</v>
      </c>
      <c r="N12" s="3">
        <v>2461041132</v>
      </c>
      <c r="O12" s="3" t="s">
        <v>185</v>
      </c>
    </row>
    <row r="13" spans="1:15" ht="30.05" x14ac:dyDescent="0.3">
      <c r="A13" s="3">
        <v>10</v>
      </c>
      <c r="B13" s="3">
        <v>150070</v>
      </c>
      <c r="C13" s="3" t="str">
        <f>"026648654"</f>
        <v>026648654</v>
      </c>
      <c r="D13" s="4" t="s">
        <v>270</v>
      </c>
      <c r="E13" s="3" t="s">
        <v>23</v>
      </c>
      <c r="F13" s="3" t="s">
        <v>15</v>
      </c>
      <c r="G13" s="3" t="s">
        <v>51</v>
      </c>
      <c r="H13" s="3" t="s">
        <v>52</v>
      </c>
      <c r="I13" s="1" t="s">
        <v>268</v>
      </c>
      <c r="J13" s="3">
        <v>2710010</v>
      </c>
      <c r="K13" s="3" t="s">
        <v>26</v>
      </c>
      <c r="L13" s="3">
        <v>6</v>
      </c>
      <c r="M13" s="3">
        <v>2463061225</v>
      </c>
      <c r="N13" s="3">
        <v>2463061225</v>
      </c>
      <c r="O13" s="3" t="s">
        <v>269</v>
      </c>
    </row>
    <row r="14" spans="1:15" ht="30.05" x14ac:dyDescent="0.3">
      <c r="A14" s="3">
        <v>11</v>
      </c>
      <c r="B14" s="3">
        <v>193402</v>
      </c>
      <c r="C14" s="3" t="str">
        <f>"033804590"</f>
        <v>033804590</v>
      </c>
      <c r="D14" s="4" t="s">
        <v>214</v>
      </c>
      <c r="E14" s="3" t="s">
        <v>215</v>
      </c>
      <c r="F14" s="3" t="s">
        <v>39</v>
      </c>
      <c r="G14" s="3" t="s">
        <v>24</v>
      </c>
      <c r="H14" s="3" t="s">
        <v>25</v>
      </c>
      <c r="I14" s="1" t="s">
        <v>212</v>
      </c>
      <c r="J14" s="3">
        <v>2753010</v>
      </c>
      <c r="K14" s="3" t="s">
        <v>26</v>
      </c>
      <c r="L14" s="3">
        <v>4</v>
      </c>
      <c r="M14" s="3">
        <v>2468022270</v>
      </c>
      <c r="N14" s="3">
        <v>2468023182</v>
      </c>
      <c r="O14" s="3" t="s">
        <v>213</v>
      </c>
    </row>
    <row r="15" spans="1:15" x14ac:dyDescent="0.3">
      <c r="A15" s="3">
        <v>12</v>
      </c>
      <c r="B15" s="3">
        <v>160425</v>
      </c>
      <c r="C15" s="3" t="str">
        <f>"029196208"</f>
        <v>029196208</v>
      </c>
      <c r="D15" s="4" t="s">
        <v>83</v>
      </c>
      <c r="E15" s="3" t="s">
        <v>84</v>
      </c>
      <c r="F15" s="3" t="s">
        <v>85</v>
      </c>
      <c r="G15" s="3" t="s">
        <v>86</v>
      </c>
      <c r="H15" s="3" t="s">
        <v>87</v>
      </c>
      <c r="I15" s="1" t="s">
        <v>81</v>
      </c>
      <c r="J15" s="3">
        <v>2701026</v>
      </c>
      <c r="K15" s="3" t="s">
        <v>34</v>
      </c>
      <c r="L15" s="3">
        <v>1</v>
      </c>
      <c r="M15" s="3">
        <v>2461023622</v>
      </c>
      <c r="N15" s="3">
        <v>2461023622</v>
      </c>
      <c r="O15" s="3" t="s">
        <v>82</v>
      </c>
    </row>
    <row r="16" spans="1:15" ht="30.05" x14ac:dyDescent="0.3">
      <c r="A16" s="3">
        <v>13</v>
      </c>
      <c r="B16" s="3">
        <v>157905</v>
      </c>
      <c r="C16" s="3" t="str">
        <f>"033687657"</f>
        <v>033687657</v>
      </c>
      <c r="D16" s="4" t="s">
        <v>278</v>
      </c>
      <c r="E16" s="3" t="s">
        <v>279</v>
      </c>
      <c r="F16" s="3" t="s">
        <v>30</v>
      </c>
      <c r="G16" s="3" t="s">
        <v>280</v>
      </c>
      <c r="H16" s="3" t="s">
        <v>281</v>
      </c>
      <c r="I16" s="1" t="s">
        <v>276</v>
      </c>
      <c r="J16" s="3">
        <v>2740101</v>
      </c>
      <c r="K16" s="3" t="s">
        <v>46</v>
      </c>
      <c r="L16" s="3">
        <v>4</v>
      </c>
      <c r="M16" s="3">
        <v>2465021311</v>
      </c>
      <c r="N16" s="3">
        <v>2465021311</v>
      </c>
      <c r="O16" s="3" t="s">
        <v>277</v>
      </c>
    </row>
    <row r="17" spans="1:15" ht="30.05" x14ac:dyDescent="0.3">
      <c r="A17" s="3">
        <v>14</v>
      </c>
      <c r="B17" s="3">
        <v>180047</v>
      </c>
      <c r="C17" s="3" t="str">
        <f>"042279451"</f>
        <v>042279451</v>
      </c>
      <c r="D17" s="4" t="s">
        <v>21</v>
      </c>
      <c r="E17" s="3" t="s">
        <v>22</v>
      </c>
      <c r="F17" s="3" t="s">
        <v>23</v>
      </c>
      <c r="G17" s="3" t="s">
        <v>24</v>
      </c>
      <c r="H17" s="3" t="s">
        <v>25</v>
      </c>
      <c r="I17" s="1" t="s">
        <v>19</v>
      </c>
      <c r="J17" s="3">
        <v>2707010</v>
      </c>
      <c r="K17" s="3" t="s">
        <v>11</v>
      </c>
      <c r="L17" s="3">
        <v>4</v>
      </c>
      <c r="M17" s="3">
        <v>2468031302</v>
      </c>
      <c r="N17" s="3">
        <v>2468031301</v>
      </c>
      <c r="O17" s="3" t="s">
        <v>20</v>
      </c>
    </row>
    <row r="18" spans="1:15" ht="30.05" x14ac:dyDescent="0.3">
      <c r="A18" s="3">
        <v>15</v>
      </c>
      <c r="B18" s="3">
        <v>173337</v>
      </c>
      <c r="C18" s="3" t="str">
        <f>"037170045"</f>
        <v>037170045</v>
      </c>
      <c r="D18" s="4" t="s">
        <v>14</v>
      </c>
      <c r="E18" s="3" t="s">
        <v>15</v>
      </c>
      <c r="F18" s="3" t="s">
        <v>16</v>
      </c>
      <c r="G18" s="3" t="s">
        <v>17</v>
      </c>
      <c r="H18" s="3" t="s">
        <v>18</v>
      </c>
      <c r="I18" s="1" t="s">
        <v>12</v>
      </c>
      <c r="J18" s="3">
        <v>2714010</v>
      </c>
      <c r="K18" s="3" t="s">
        <v>11</v>
      </c>
      <c r="L18" s="3">
        <v>3</v>
      </c>
      <c r="M18" s="3">
        <v>2464041270</v>
      </c>
      <c r="N18" s="3">
        <v>2464041270</v>
      </c>
      <c r="O18" s="3" t="s">
        <v>13</v>
      </c>
    </row>
    <row r="19" spans="1:15" ht="30.05" x14ac:dyDescent="0.3">
      <c r="A19" s="3">
        <v>16</v>
      </c>
      <c r="B19" s="3">
        <v>905945</v>
      </c>
      <c r="C19" s="3" t="str">
        <f>"050264806"</f>
        <v>050264806</v>
      </c>
      <c r="D19" s="4" t="s">
        <v>235</v>
      </c>
      <c r="E19" s="3" t="s">
        <v>236</v>
      </c>
      <c r="F19" s="3" t="s">
        <v>22</v>
      </c>
      <c r="G19" s="3" t="s">
        <v>17</v>
      </c>
      <c r="H19" s="3" t="s">
        <v>18</v>
      </c>
      <c r="I19" s="1" t="s">
        <v>233</v>
      </c>
      <c r="J19" s="3">
        <v>2706010</v>
      </c>
      <c r="K19" s="3" t="s">
        <v>46</v>
      </c>
      <c r="L19" s="3">
        <v>4</v>
      </c>
      <c r="M19" s="3">
        <v>2465021322</v>
      </c>
      <c r="N19" s="3">
        <v>2465021322</v>
      </c>
      <c r="O19" s="3" t="s">
        <v>234</v>
      </c>
    </row>
    <row r="20" spans="1:15" ht="30.05" x14ac:dyDescent="0.3">
      <c r="A20" s="3">
        <v>17</v>
      </c>
      <c r="B20" s="3">
        <v>156017</v>
      </c>
      <c r="C20" s="3" t="str">
        <f>"028023268"</f>
        <v>028023268</v>
      </c>
      <c r="D20" s="4" t="s">
        <v>181</v>
      </c>
      <c r="E20" s="3" t="s">
        <v>182</v>
      </c>
      <c r="F20" s="3" t="s">
        <v>183</v>
      </c>
      <c r="G20" s="3" t="s">
        <v>17</v>
      </c>
      <c r="H20" s="3" t="s">
        <v>18</v>
      </c>
      <c r="I20" s="1" t="s">
        <v>179</v>
      </c>
      <c r="J20" s="3">
        <v>2755010</v>
      </c>
      <c r="K20" s="3" t="s">
        <v>46</v>
      </c>
      <c r="L20" s="3">
        <v>3</v>
      </c>
      <c r="M20" s="3">
        <v>2464021586</v>
      </c>
      <c r="N20" s="3">
        <v>2464024400</v>
      </c>
      <c r="O20" s="3" t="s">
        <v>180</v>
      </c>
    </row>
    <row r="21" spans="1:15" ht="30.05" x14ac:dyDescent="0.3">
      <c r="A21" s="3">
        <v>18</v>
      </c>
      <c r="B21" s="3">
        <v>183970</v>
      </c>
      <c r="C21" s="3" t="str">
        <f>"037631710"</f>
        <v>037631710</v>
      </c>
      <c r="D21" s="4" t="s">
        <v>90</v>
      </c>
      <c r="E21" s="3" t="s">
        <v>91</v>
      </c>
      <c r="F21" s="3" t="s">
        <v>92</v>
      </c>
      <c r="G21" s="3" t="s">
        <v>93</v>
      </c>
      <c r="H21" s="3" t="s">
        <v>94</v>
      </c>
      <c r="I21" s="1" t="s">
        <v>88</v>
      </c>
      <c r="J21" s="3">
        <v>2754010</v>
      </c>
      <c r="K21" s="3" t="s">
        <v>40</v>
      </c>
      <c r="L21" s="3">
        <v>2</v>
      </c>
      <c r="M21" s="3">
        <v>2463022281</v>
      </c>
      <c r="N21" s="3">
        <v>2463055391</v>
      </c>
      <c r="O21" s="3" t="s">
        <v>89</v>
      </c>
    </row>
    <row r="22" spans="1:15" x14ac:dyDescent="0.3">
      <c r="A22" s="3">
        <v>19</v>
      </c>
      <c r="B22" s="3">
        <v>193749</v>
      </c>
      <c r="C22" s="3" t="str">
        <f>"054485599"</f>
        <v>054485599</v>
      </c>
      <c r="D22" s="4" t="s">
        <v>147</v>
      </c>
      <c r="E22" s="3" t="s">
        <v>50</v>
      </c>
      <c r="F22" s="3" t="s">
        <v>142</v>
      </c>
      <c r="G22" s="3" t="s">
        <v>148</v>
      </c>
      <c r="H22" s="3" t="s">
        <v>149</v>
      </c>
      <c r="I22" s="1" t="s">
        <v>145</v>
      </c>
      <c r="J22" s="3">
        <v>2701025</v>
      </c>
      <c r="K22" s="3" t="s">
        <v>34</v>
      </c>
      <c r="L22" s="3">
        <v>1</v>
      </c>
      <c r="M22" s="3">
        <v>2461040684</v>
      </c>
      <c r="N22" s="3">
        <v>2461040764</v>
      </c>
      <c r="O22" s="3" t="s">
        <v>146</v>
      </c>
    </row>
    <row r="23" spans="1:15" ht="30.05" x14ac:dyDescent="0.3">
      <c r="A23" s="3">
        <v>20</v>
      </c>
      <c r="B23" s="3">
        <v>184087</v>
      </c>
      <c r="C23" s="3" t="str">
        <f>"032714353"</f>
        <v>032714353</v>
      </c>
      <c r="D23" s="4" t="s">
        <v>43</v>
      </c>
      <c r="E23" s="3" t="s">
        <v>44</v>
      </c>
      <c r="F23" s="3" t="s">
        <v>45</v>
      </c>
      <c r="G23" s="3" t="s">
        <v>32</v>
      </c>
      <c r="H23" s="3" t="s">
        <v>33</v>
      </c>
      <c r="I23" s="1" t="s">
        <v>41</v>
      </c>
      <c r="J23" s="3">
        <v>2740100</v>
      </c>
      <c r="K23" s="3" t="s">
        <v>40</v>
      </c>
      <c r="L23" s="3">
        <v>2</v>
      </c>
      <c r="M23" s="3">
        <v>2463024307</v>
      </c>
      <c r="N23" s="3">
        <v>2463028899</v>
      </c>
      <c r="O23" s="3" t="s">
        <v>42</v>
      </c>
    </row>
    <row r="24" spans="1:15" ht="30.05" x14ac:dyDescent="0.3">
      <c r="A24" s="3">
        <v>21</v>
      </c>
      <c r="B24" s="3">
        <v>193771</v>
      </c>
      <c r="C24" s="3" t="str">
        <f>"037224119"</f>
        <v>037224119</v>
      </c>
      <c r="D24" s="4" t="s">
        <v>29</v>
      </c>
      <c r="E24" s="3" t="s">
        <v>30</v>
      </c>
      <c r="F24" s="3" t="s">
        <v>31</v>
      </c>
      <c r="G24" s="3" t="s">
        <v>32</v>
      </c>
      <c r="H24" s="3" t="s">
        <v>33</v>
      </c>
      <c r="I24" s="1" t="s">
        <v>27</v>
      </c>
      <c r="J24" s="3">
        <v>2703010</v>
      </c>
      <c r="K24" s="3" t="s">
        <v>26</v>
      </c>
      <c r="L24" s="3">
        <v>4</v>
      </c>
      <c r="M24" s="3">
        <v>2468022230</v>
      </c>
      <c r="N24" s="3">
        <v>2468022230</v>
      </c>
      <c r="O24" s="3" t="s">
        <v>28</v>
      </c>
    </row>
    <row r="25" spans="1:15" x14ac:dyDescent="0.3">
      <c r="A25" s="3">
        <v>22</v>
      </c>
      <c r="B25" s="3">
        <v>211721</v>
      </c>
      <c r="C25" s="3" t="str">
        <f>"043079900"</f>
        <v>043079900</v>
      </c>
      <c r="D25" s="4" t="s">
        <v>190</v>
      </c>
      <c r="E25" s="3" t="s">
        <v>39</v>
      </c>
      <c r="F25" s="3" t="s">
        <v>174</v>
      </c>
      <c r="G25" s="3" t="s">
        <v>51</v>
      </c>
      <c r="H25" s="3" t="s">
        <v>52</v>
      </c>
      <c r="I25" s="1" t="s">
        <v>188</v>
      </c>
      <c r="J25" s="3">
        <v>2704025</v>
      </c>
      <c r="K25" s="3" t="s">
        <v>40</v>
      </c>
      <c r="L25" s="3">
        <v>2</v>
      </c>
      <c r="M25" s="3">
        <v>2463081775</v>
      </c>
      <c r="N25" s="3">
        <v>2463055659</v>
      </c>
      <c r="O25" s="3" t="s">
        <v>189</v>
      </c>
    </row>
    <row r="26" spans="1:15" x14ac:dyDescent="0.3">
      <c r="A26" s="3">
        <v>23</v>
      </c>
      <c r="B26" s="3">
        <v>177609</v>
      </c>
      <c r="C26" s="3" t="str">
        <f>"024616810"</f>
        <v>024616810</v>
      </c>
      <c r="D26" s="4" t="s">
        <v>125</v>
      </c>
      <c r="E26" s="3" t="s">
        <v>126</v>
      </c>
      <c r="F26" s="3" t="s">
        <v>127</v>
      </c>
      <c r="G26" s="3" t="s">
        <v>128</v>
      </c>
      <c r="H26" s="3" t="s">
        <v>129</v>
      </c>
      <c r="I26" s="1" t="s">
        <v>123</v>
      </c>
      <c r="J26" s="3" t="s">
        <v>122</v>
      </c>
      <c r="K26" s="3" t="s">
        <v>40</v>
      </c>
      <c r="L26" s="3">
        <v>2</v>
      </c>
      <c r="M26" s="3">
        <v>2463080218</v>
      </c>
      <c r="N26" s="3">
        <v>2463080218</v>
      </c>
      <c r="O26" s="3" t="s">
        <v>124</v>
      </c>
    </row>
    <row r="27" spans="1:15" ht="30.05" x14ac:dyDescent="0.3">
      <c r="A27" s="3">
        <v>24</v>
      </c>
      <c r="B27" s="3">
        <v>163190</v>
      </c>
      <c r="C27" s="3" t="str">
        <f>"031963372"</f>
        <v>031963372</v>
      </c>
      <c r="D27" s="4" t="s">
        <v>117</v>
      </c>
      <c r="E27" s="3" t="s">
        <v>118</v>
      </c>
      <c r="F27" s="3" t="s">
        <v>119</v>
      </c>
      <c r="G27" s="3" t="s">
        <v>120</v>
      </c>
      <c r="H27" s="3" t="s">
        <v>121</v>
      </c>
      <c r="I27" s="1" t="s">
        <v>115</v>
      </c>
      <c r="J27" s="3">
        <v>2751009</v>
      </c>
      <c r="K27" s="3" t="s">
        <v>40</v>
      </c>
      <c r="L27" s="3">
        <v>2</v>
      </c>
      <c r="M27" s="3">
        <v>2463021177</v>
      </c>
      <c r="N27" s="3">
        <v>2463023880</v>
      </c>
      <c r="O27" s="3" t="s">
        <v>116</v>
      </c>
    </row>
    <row r="28" spans="1:15" ht="30.05" x14ac:dyDescent="0.3">
      <c r="A28" s="3">
        <v>25</v>
      </c>
      <c r="B28" s="3">
        <v>154784</v>
      </c>
      <c r="C28" s="3" t="str">
        <f>"032958415"</f>
        <v>032958415</v>
      </c>
      <c r="D28" s="4" t="s">
        <v>103</v>
      </c>
      <c r="E28" s="3" t="s">
        <v>104</v>
      </c>
      <c r="F28" s="3" t="s">
        <v>105</v>
      </c>
      <c r="G28" s="3" t="s">
        <v>106</v>
      </c>
      <c r="H28" s="3" t="s">
        <v>107</v>
      </c>
      <c r="I28" s="1" t="s">
        <v>101</v>
      </c>
      <c r="J28" s="3">
        <v>2705010</v>
      </c>
      <c r="K28" s="3" t="s">
        <v>46</v>
      </c>
      <c r="L28" s="3">
        <v>3</v>
      </c>
      <c r="M28" s="3">
        <v>2464021569</v>
      </c>
      <c r="N28" s="3">
        <v>2464021569</v>
      </c>
      <c r="O28" s="3" t="s">
        <v>102</v>
      </c>
    </row>
    <row r="29" spans="1:15" ht="30.05" x14ac:dyDescent="0.3">
      <c r="A29" s="3">
        <v>26</v>
      </c>
      <c r="B29" s="3">
        <v>168970</v>
      </c>
      <c r="C29" s="3" t="str">
        <f>"044514045"</f>
        <v>044514045</v>
      </c>
      <c r="D29" s="4" t="s">
        <v>230</v>
      </c>
      <c r="E29" s="3" t="s">
        <v>231</v>
      </c>
      <c r="F29" s="3" t="s">
        <v>232</v>
      </c>
      <c r="G29" s="3" t="s">
        <v>74</v>
      </c>
      <c r="H29" s="3" t="s">
        <v>75</v>
      </c>
      <c r="I29" s="1" t="s">
        <v>228</v>
      </c>
      <c r="J29" s="3">
        <v>2709010</v>
      </c>
      <c r="K29" s="3" t="s">
        <v>227</v>
      </c>
      <c r="L29" s="3">
        <v>4</v>
      </c>
      <c r="M29" s="3">
        <v>2468041210</v>
      </c>
      <c r="N29" s="3">
        <v>2468041581</v>
      </c>
      <c r="O29" s="3" t="s">
        <v>229</v>
      </c>
    </row>
    <row r="30" spans="1:15" ht="30.05" x14ac:dyDescent="0.3">
      <c r="A30" s="3">
        <v>27</v>
      </c>
      <c r="B30" s="3">
        <v>156119</v>
      </c>
      <c r="C30" s="3" t="str">
        <f>"064685335"</f>
        <v>064685335</v>
      </c>
      <c r="D30" s="4" t="s">
        <v>287</v>
      </c>
      <c r="E30" s="3" t="s">
        <v>267</v>
      </c>
      <c r="F30" s="3" t="s">
        <v>105</v>
      </c>
      <c r="G30" s="3" t="s">
        <v>17</v>
      </c>
      <c r="H30" s="3" t="s">
        <v>18</v>
      </c>
      <c r="I30" s="1" t="s">
        <v>285</v>
      </c>
      <c r="J30" s="3">
        <v>2751010</v>
      </c>
      <c r="K30" s="3" t="s">
        <v>34</v>
      </c>
      <c r="L30" s="3">
        <v>1</v>
      </c>
      <c r="M30" s="3">
        <v>2461029788</v>
      </c>
      <c r="N30" s="3">
        <v>2461029788</v>
      </c>
      <c r="O30" s="3" t="s">
        <v>286</v>
      </c>
    </row>
    <row r="31" spans="1:15" x14ac:dyDescent="0.3">
      <c r="A31" s="3">
        <v>28</v>
      </c>
      <c r="B31" s="3">
        <v>211651</v>
      </c>
      <c r="C31" s="3" t="str">
        <f>"118403469"</f>
        <v>118403469</v>
      </c>
      <c r="D31" s="4" t="s">
        <v>37</v>
      </c>
      <c r="E31" s="3" t="s">
        <v>38</v>
      </c>
      <c r="F31" s="3" t="s">
        <v>39</v>
      </c>
      <c r="G31" s="3" t="s">
        <v>24</v>
      </c>
      <c r="H31" s="3" t="s">
        <v>25</v>
      </c>
      <c r="I31" s="1" t="s">
        <v>35</v>
      </c>
      <c r="J31" s="3">
        <v>2701022</v>
      </c>
      <c r="K31" s="3" t="s">
        <v>34</v>
      </c>
      <c r="L31" s="3">
        <v>1</v>
      </c>
      <c r="M31" s="3">
        <v>2461037581</v>
      </c>
      <c r="N31" s="3">
        <v>2461036254</v>
      </c>
      <c r="O31" s="3" t="s">
        <v>36</v>
      </c>
    </row>
    <row r="32" spans="1:15" x14ac:dyDescent="0.3">
      <c r="A32" s="3">
        <v>29</v>
      </c>
      <c r="B32" s="3">
        <v>177664</v>
      </c>
      <c r="C32" s="3" t="str">
        <f>"034880861"</f>
        <v>034880861</v>
      </c>
      <c r="D32" s="4" t="s">
        <v>132</v>
      </c>
      <c r="E32" s="3" t="s">
        <v>133</v>
      </c>
      <c r="F32" s="3" t="s">
        <v>134</v>
      </c>
      <c r="G32" s="3" t="s">
        <v>56</v>
      </c>
      <c r="H32" s="3" t="s">
        <v>303</v>
      </c>
      <c r="I32" s="1" t="s">
        <v>130</v>
      </c>
      <c r="J32" s="3">
        <v>2740080</v>
      </c>
      <c r="K32" s="3" t="s">
        <v>34</v>
      </c>
      <c r="L32" s="3">
        <v>1</v>
      </c>
      <c r="M32" s="3">
        <v>2461031765</v>
      </c>
      <c r="N32" s="3">
        <v>2461021082</v>
      </c>
      <c r="O32" s="3" t="s">
        <v>131</v>
      </c>
    </row>
    <row r="33" spans="1:15" ht="30.05" x14ac:dyDescent="0.3">
      <c r="A33" s="3">
        <v>30</v>
      </c>
      <c r="B33" s="3">
        <v>156179</v>
      </c>
      <c r="C33" s="3" t="str">
        <f>"030397490"</f>
        <v>030397490</v>
      </c>
      <c r="D33" s="4" t="s">
        <v>59</v>
      </c>
      <c r="E33" s="3" t="s">
        <v>60</v>
      </c>
      <c r="F33" s="3" t="s">
        <v>22</v>
      </c>
      <c r="G33" s="3" t="s">
        <v>17</v>
      </c>
      <c r="H33" s="3" t="s">
        <v>18</v>
      </c>
      <c r="I33" s="1" t="s">
        <v>57</v>
      </c>
      <c r="J33" s="3">
        <v>2704011</v>
      </c>
      <c r="K33" s="3" t="s">
        <v>40</v>
      </c>
      <c r="L33" s="3">
        <v>2</v>
      </c>
      <c r="M33" s="3">
        <v>2463023892</v>
      </c>
      <c r="N33" s="3">
        <v>2463025529</v>
      </c>
      <c r="O33" s="3" t="s">
        <v>58</v>
      </c>
    </row>
    <row r="34" spans="1:15" ht="30.05" x14ac:dyDescent="0.3">
      <c r="A34" s="3">
        <v>31</v>
      </c>
      <c r="B34" s="3">
        <v>182718</v>
      </c>
      <c r="C34" s="3" t="str">
        <f>"112305220"</f>
        <v>112305220</v>
      </c>
      <c r="D34" s="4" t="s">
        <v>249</v>
      </c>
      <c r="E34" s="3" t="s">
        <v>250</v>
      </c>
      <c r="F34" s="3" t="s">
        <v>251</v>
      </c>
      <c r="G34" s="3" t="s">
        <v>148</v>
      </c>
      <c r="H34" s="3" t="s">
        <v>149</v>
      </c>
      <c r="I34" s="1" t="s">
        <v>247</v>
      </c>
      <c r="J34" s="3">
        <v>2701040</v>
      </c>
      <c r="K34" s="3" t="s">
        <v>40</v>
      </c>
      <c r="L34" s="3">
        <v>1</v>
      </c>
      <c r="M34" s="3">
        <v>2461091228</v>
      </c>
      <c r="N34" s="3">
        <v>2461091228</v>
      </c>
      <c r="O34" s="3" t="s">
        <v>248</v>
      </c>
    </row>
    <row r="35" spans="1:15" ht="30.05" x14ac:dyDescent="0.3">
      <c r="A35" s="3">
        <v>32</v>
      </c>
      <c r="B35" s="3">
        <v>196517</v>
      </c>
      <c r="C35" s="3" t="str">
        <f>"033935798"</f>
        <v>033935798</v>
      </c>
      <c r="D35" s="4" t="s">
        <v>97</v>
      </c>
      <c r="E35" s="3" t="s">
        <v>98</v>
      </c>
      <c r="F35" s="3" t="s">
        <v>39</v>
      </c>
      <c r="G35" s="3" t="s">
        <v>99</v>
      </c>
      <c r="H35" s="3" t="s">
        <v>304</v>
      </c>
      <c r="I35" s="1" t="s">
        <v>95</v>
      </c>
      <c r="J35" s="3">
        <v>2706015</v>
      </c>
      <c r="K35" s="3" t="s">
        <v>46</v>
      </c>
      <c r="L35" s="3">
        <v>4</v>
      </c>
      <c r="M35" s="3">
        <v>2465023461</v>
      </c>
      <c r="N35" s="3">
        <v>2465023461</v>
      </c>
      <c r="O35" s="3" t="s">
        <v>96</v>
      </c>
    </row>
    <row r="36" spans="1:15" ht="30.05" x14ac:dyDescent="0.3">
      <c r="A36" s="3">
        <v>33</v>
      </c>
      <c r="B36" s="3">
        <v>191270</v>
      </c>
      <c r="C36" s="3" t="str">
        <f>"045749434"</f>
        <v>045749434</v>
      </c>
      <c r="D36" s="4" t="s">
        <v>141</v>
      </c>
      <c r="E36" s="3" t="s">
        <v>142</v>
      </c>
      <c r="F36" s="3" t="s">
        <v>15</v>
      </c>
      <c r="G36" s="3" t="s">
        <v>143</v>
      </c>
      <c r="H36" s="3" t="s">
        <v>144</v>
      </c>
      <c r="I36" s="1" t="s">
        <v>139</v>
      </c>
      <c r="J36" s="3">
        <v>2754011</v>
      </c>
      <c r="K36" s="3" t="s">
        <v>40</v>
      </c>
      <c r="L36" s="3">
        <v>2</v>
      </c>
      <c r="M36" s="3">
        <v>2463023723</v>
      </c>
      <c r="N36" s="3">
        <v>2463055642</v>
      </c>
      <c r="O36" s="3" t="s">
        <v>140</v>
      </c>
    </row>
    <row r="37" spans="1:15" x14ac:dyDescent="0.3">
      <c r="A37" s="3">
        <v>34</v>
      </c>
      <c r="B37" s="3">
        <v>207356</v>
      </c>
      <c r="C37" s="3" t="str">
        <f>"077041383"</f>
        <v>077041383</v>
      </c>
      <c r="D37" s="4" t="s">
        <v>177</v>
      </c>
      <c r="E37" s="3" t="s">
        <v>39</v>
      </c>
      <c r="F37" s="3" t="s">
        <v>178</v>
      </c>
      <c r="G37" s="3" t="s">
        <v>93</v>
      </c>
      <c r="H37" s="3" t="s">
        <v>94</v>
      </c>
      <c r="I37" s="1" t="s">
        <v>175</v>
      </c>
      <c r="J37" s="3">
        <v>2720010</v>
      </c>
      <c r="K37" s="3" t="s">
        <v>46</v>
      </c>
      <c r="L37" s="3">
        <v>2</v>
      </c>
      <c r="M37" s="3">
        <v>2463077432</v>
      </c>
      <c r="N37" s="3">
        <v>2463077432</v>
      </c>
      <c r="O37" s="3" t="s">
        <v>176</v>
      </c>
    </row>
    <row r="38" spans="1:15" ht="30.05" x14ac:dyDescent="0.3">
      <c r="A38" s="3">
        <v>35</v>
      </c>
      <c r="B38" s="3">
        <v>153772</v>
      </c>
      <c r="C38" s="3" t="str">
        <f>"032100484"</f>
        <v>032100484</v>
      </c>
      <c r="D38" s="4" t="s">
        <v>78</v>
      </c>
      <c r="E38" s="3" t="s">
        <v>79</v>
      </c>
      <c r="F38" s="3" t="s">
        <v>80</v>
      </c>
      <c r="G38" s="3" t="s">
        <v>51</v>
      </c>
      <c r="H38" s="3" t="s">
        <v>52</v>
      </c>
      <c r="I38" s="1" t="s">
        <v>76</v>
      </c>
      <c r="J38" s="3">
        <v>2713010</v>
      </c>
      <c r="K38" s="3" t="s">
        <v>46</v>
      </c>
      <c r="L38" s="3">
        <v>5</v>
      </c>
      <c r="M38" s="3">
        <v>2461090328</v>
      </c>
      <c r="N38" s="3">
        <v>2461090328</v>
      </c>
      <c r="O38" s="3" t="s">
        <v>77</v>
      </c>
    </row>
    <row r="39" spans="1:15" ht="30.05" x14ac:dyDescent="0.3">
      <c r="A39" s="3">
        <v>36</v>
      </c>
      <c r="B39" s="3">
        <v>148143</v>
      </c>
      <c r="C39" s="3" t="str">
        <f>"031893642"</f>
        <v>031893642</v>
      </c>
      <c r="D39" s="4" t="s">
        <v>49</v>
      </c>
      <c r="E39" s="3" t="s">
        <v>39</v>
      </c>
      <c r="F39" s="3" t="s">
        <v>50</v>
      </c>
      <c r="G39" s="3" t="s">
        <v>51</v>
      </c>
      <c r="H39" s="3" t="s">
        <v>52</v>
      </c>
      <c r="I39" s="1" t="s">
        <v>47</v>
      </c>
      <c r="J39" s="3">
        <v>2716010</v>
      </c>
      <c r="K39" s="3" t="s">
        <v>46</v>
      </c>
      <c r="L39" s="3">
        <v>5</v>
      </c>
      <c r="M39" s="3">
        <v>2461096276</v>
      </c>
      <c r="N39" s="3">
        <v>2461096276</v>
      </c>
      <c r="O39" s="3" t="s">
        <v>48</v>
      </c>
    </row>
    <row r="40" spans="1:15" x14ac:dyDescent="0.3">
      <c r="A40" s="3">
        <v>37</v>
      </c>
      <c r="B40" s="3">
        <v>159955</v>
      </c>
      <c r="C40" s="3" t="str">
        <f>"100565143"</f>
        <v>100565143</v>
      </c>
      <c r="D40" s="4" t="s">
        <v>254</v>
      </c>
      <c r="E40" s="3" t="s">
        <v>255</v>
      </c>
      <c r="F40" s="3" t="s">
        <v>22</v>
      </c>
      <c r="G40" s="3" t="s">
        <v>24</v>
      </c>
      <c r="H40" s="3" t="s">
        <v>25</v>
      </c>
      <c r="I40" s="1" t="s">
        <v>252</v>
      </c>
      <c r="J40" s="3">
        <v>2701011</v>
      </c>
      <c r="K40" s="3" t="s">
        <v>34</v>
      </c>
      <c r="L40" s="3">
        <v>1</v>
      </c>
      <c r="M40" s="3">
        <v>2461030229</v>
      </c>
      <c r="N40" s="3">
        <v>2461030229</v>
      </c>
      <c r="O40" s="3" t="s">
        <v>253</v>
      </c>
    </row>
    <row r="41" spans="1:15" x14ac:dyDescent="0.3">
      <c r="A41" s="3">
        <v>38</v>
      </c>
      <c r="B41" s="3">
        <v>161586</v>
      </c>
      <c r="C41" s="3" t="str">
        <f>"032113824"</f>
        <v>032113824</v>
      </c>
      <c r="D41" s="4" t="s">
        <v>239</v>
      </c>
      <c r="E41" s="3" t="s">
        <v>240</v>
      </c>
      <c r="F41" s="3" t="s">
        <v>241</v>
      </c>
      <c r="G41" s="3" t="s">
        <v>128</v>
      </c>
      <c r="H41" s="3" t="s">
        <v>129</v>
      </c>
      <c r="I41" s="1" t="s">
        <v>237</v>
      </c>
      <c r="J41" s="3">
        <v>2740090</v>
      </c>
      <c r="K41" s="3" t="s">
        <v>34</v>
      </c>
      <c r="L41" s="3">
        <v>1</v>
      </c>
      <c r="M41" s="3">
        <v>2461026994</v>
      </c>
      <c r="N41" s="3">
        <v>2461032588</v>
      </c>
      <c r="O41" s="3" t="s">
        <v>238</v>
      </c>
    </row>
    <row r="42" spans="1:15" ht="30.05" x14ac:dyDescent="0.3">
      <c r="A42" s="3">
        <v>39</v>
      </c>
      <c r="B42" s="3">
        <v>206775</v>
      </c>
      <c r="C42" s="3" t="str">
        <f>"046659242"</f>
        <v>046659242</v>
      </c>
      <c r="D42" s="4" t="s">
        <v>173</v>
      </c>
      <c r="E42" s="3" t="s">
        <v>73</v>
      </c>
      <c r="F42" s="3" t="s">
        <v>174</v>
      </c>
      <c r="G42" s="3" t="s">
        <v>17</v>
      </c>
      <c r="H42" s="3" t="s">
        <v>18</v>
      </c>
      <c r="I42" s="1" t="s">
        <v>171</v>
      </c>
      <c r="J42" s="3">
        <v>2712010</v>
      </c>
      <c r="K42" s="3" t="s">
        <v>46</v>
      </c>
      <c r="L42" s="3">
        <v>5</v>
      </c>
      <c r="M42" s="3">
        <v>2461098280</v>
      </c>
      <c r="N42" s="3">
        <v>2461098280</v>
      </c>
      <c r="O42" s="3" t="s">
        <v>172</v>
      </c>
    </row>
    <row r="43" spans="1:15" ht="30.05" x14ac:dyDescent="0.3">
      <c r="A43" s="3">
        <v>40</v>
      </c>
      <c r="B43" s="3">
        <v>164527</v>
      </c>
      <c r="C43" s="3" t="str">
        <f>"022222210"</f>
        <v>022222210</v>
      </c>
      <c r="D43" s="4" t="s">
        <v>258</v>
      </c>
      <c r="E43" s="3" t="s">
        <v>259</v>
      </c>
      <c r="F43" s="3" t="s">
        <v>22</v>
      </c>
      <c r="G43" s="3" t="s">
        <v>93</v>
      </c>
      <c r="H43" s="3" t="s">
        <v>94</v>
      </c>
      <c r="I43" s="1" t="s">
        <v>256</v>
      </c>
      <c r="J43" s="3">
        <v>2751011</v>
      </c>
      <c r="K43" s="3" t="s">
        <v>34</v>
      </c>
      <c r="L43" s="3">
        <v>1</v>
      </c>
      <c r="M43" s="3">
        <v>2461025812</v>
      </c>
      <c r="N43" s="3">
        <v>2461037155</v>
      </c>
      <c r="O43" s="3" t="s">
        <v>257</v>
      </c>
    </row>
    <row r="44" spans="1:15" ht="30.05" x14ac:dyDescent="0.3">
      <c r="A44" s="3">
        <v>41</v>
      </c>
      <c r="B44" s="3">
        <v>146995</v>
      </c>
      <c r="C44" s="3" t="str">
        <f>"029743706"</f>
        <v>029743706</v>
      </c>
      <c r="D44" s="4" t="s">
        <v>209</v>
      </c>
      <c r="E44" s="3" t="s">
        <v>210</v>
      </c>
      <c r="F44" s="3" t="s">
        <v>211</v>
      </c>
      <c r="G44" s="3" t="s">
        <v>93</v>
      </c>
      <c r="H44" s="3" t="s">
        <v>94</v>
      </c>
      <c r="I44" s="1" t="s">
        <v>207</v>
      </c>
      <c r="J44" s="3">
        <v>2756010</v>
      </c>
      <c r="K44" s="3" t="s">
        <v>46</v>
      </c>
      <c r="L44" s="3">
        <v>4</v>
      </c>
      <c r="M44" s="3">
        <v>2465021922</v>
      </c>
      <c r="N44" s="3">
        <v>2465021922</v>
      </c>
      <c r="O44" s="3" t="s">
        <v>208</v>
      </c>
    </row>
    <row r="45" spans="1:15" ht="30.05" x14ac:dyDescent="0.3">
      <c r="A45" s="3">
        <v>42</v>
      </c>
      <c r="B45" s="3">
        <v>178208</v>
      </c>
      <c r="C45" s="3" t="str">
        <f>"037491627"</f>
        <v>037491627</v>
      </c>
      <c r="D45" s="4" t="s">
        <v>262</v>
      </c>
      <c r="E45" s="3" t="s">
        <v>263</v>
      </c>
      <c r="F45" s="3" t="s">
        <v>39</v>
      </c>
      <c r="G45" s="3" t="s">
        <v>74</v>
      </c>
      <c r="H45" s="3" t="s">
        <v>75</v>
      </c>
      <c r="I45" s="1" t="s">
        <v>260</v>
      </c>
      <c r="J45" s="3">
        <v>2710030</v>
      </c>
      <c r="K45" s="3" t="s">
        <v>26</v>
      </c>
      <c r="L45" s="3">
        <v>6</v>
      </c>
      <c r="M45" s="3">
        <v>2463031093</v>
      </c>
      <c r="N45" s="3">
        <v>2463031093</v>
      </c>
      <c r="O45" s="3" t="s">
        <v>261</v>
      </c>
    </row>
    <row r="46" spans="1:15" x14ac:dyDescent="0.3">
      <c r="A46" s="3">
        <v>43</v>
      </c>
      <c r="B46" s="3">
        <v>159986</v>
      </c>
      <c r="C46" s="3" t="str">
        <f>"027530545"</f>
        <v>027530545</v>
      </c>
      <c r="D46" s="4" t="s">
        <v>284</v>
      </c>
      <c r="E46" s="3" t="s">
        <v>50</v>
      </c>
      <c r="F46" s="3" t="s">
        <v>174</v>
      </c>
      <c r="G46" s="3" t="s">
        <v>74</v>
      </c>
      <c r="H46" s="3" t="s">
        <v>75</v>
      </c>
      <c r="I46" s="1" t="s">
        <v>282</v>
      </c>
      <c r="J46" s="3">
        <v>2740105</v>
      </c>
      <c r="K46" s="3" t="s">
        <v>40</v>
      </c>
      <c r="L46" s="3">
        <v>2</v>
      </c>
      <c r="M46" s="3">
        <v>2463025511</v>
      </c>
      <c r="N46" s="3">
        <v>2463082234</v>
      </c>
      <c r="O46" s="3" t="s">
        <v>283</v>
      </c>
    </row>
    <row r="47" spans="1:15" x14ac:dyDescent="0.3">
      <c r="A47" s="3">
        <v>44</v>
      </c>
      <c r="B47" s="3">
        <v>152529</v>
      </c>
      <c r="C47" s="3" t="str">
        <f>"032145256"</f>
        <v>032145256</v>
      </c>
      <c r="D47" s="4" t="s">
        <v>225</v>
      </c>
      <c r="E47" s="3" t="s">
        <v>226</v>
      </c>
      <c r="F47" s="3" t="s">
        <v>196</v>
      </c>
      <c r="G47" s="3" t="s">
        <v>32</v>
      </c>
      <c r="H47" s="3" t="s">
        <v>33</v>
      </c>
      <c r="I47" s="1" t="s">
        <v>223</v>
      </c>
      <c r="J47" s="3">
        <v>2750081</v>
      </c>
      <c r="K47" s="3" t="s">
        <v>34</v>
      </c>
      <c r="L47" s="3">
        <v>1</v>
      </c>
      <c r="M47" s="3">
        <v>2461039806</v>
      </c>
      <c r="N47" s="3">
        <v>2461021852</v>
      </c>
      <c r="O47" s="3" t="s">
        <v>224</v>
      </c>
    </row>
    <row r="48" spans="1:15" ht="45.1" x14ac:dyDescent="0.3">
      <c r="A48" s="3">
        <v>45</v>
      </c>
      <c r="B48" s="3">
        <v>154959</v>
      </c>
      <c r="C48" s="3" t="str">
        <f>"021217957"</f>
        <v>021217957</v>
      </c>
      <c r="D48" s="4" t="s">
        <v>110</v>
      </c>
      <c r="E48" s="3" t="s">
        <v>111</v>
      </c>
      <c r="F48" s="3" t="s">
        <v>112</v>
      </c>
      <c r="G48" s="3" t="s">
        <v>113</v>
      </c>
      <c r="H48" s="3" t="s">
        <v>114</v>
      </c>
      <c r="I48" s="1" t="s">
        <v>108</v>
      </c>
      <c r="J48" s="3">
        <v>2758010</v>
      </c>
      <c r="K48" s="3" t="s">
        <v>26</v>
      </c>
      <c r="L48" s="3">
        <v>3</v>
      </c>
      <c r="M48" s="3">
        <v>2464031480</v>
      </c>
      <c r="N48" s="3">
        <v>2464031843</v>
      </c>
      <c r="O48" s="3" t="s">
        <v>109</v>
      </c>
    </row>
    <row r="49" spans="1:15" ht="30.05" x14ac:dyDescent="0.3">
      <c r="A49" s="3">
        <v>46</v>
      </c>
      <c r="B49" s="3">
        <v>197472</v>
      </c>
      <c r="C49" s="3" t="str">
        <f>"123530895"</f>
        <v>123530895</v>
      </c>
      <c r="D49" s="4" t="s">
        <v>168</v>
      </c>
      <c r="E49" s="3" t="s">
        <v>169</v>
      </c>
      <c r="F49" s="3" t="s">
        <v>170</v>
      </c>
      <c r="G49" s="3" t="s">
        <v>17</v>
      </c>
      <c r="H49" s="3" t="s">
        <v>18</v>
      </c>
      <c r="I49" s="1" t="s">
        <v>166</v>
      </c>
      <c r="J49" s="3">
        <v>2711001</v>
      </c>
      <c r="K49" s="3" t="s">
        <v>34</v>
      </c>
      <c r="L49" s="3">
        <v>1</v>
      </c>
      <c r="M49" s="3">
        <v>2461037536</v>
      </c>
      <c r="N49" s="3">
        <v>2461037536</v>
      </c>
      <c r="O49" s="3" t="s">
        <v>167</v>
      </c>
    </row>
    <row r="50" spans="1:15" x14ac:dyDescent="0.3">
      <c r="A50" s="3">
        <v>47</v>
      </c>
      <c r="B50" s="3">
        <v>151012</v>
      </c>
      <c r="C50" s="3" t="str">
        <f>"024626297"</f>
        <v>024626297</v>
      </c>
      <c r="D50" s="4" t="s">
        <v>152</v>
      </c>
      <c r="E50" s="3" t="s">
        <v>50</v>
      </c>
      <c r="F50" s="3" t="s">
        <v>153</v>
      </c>
      <c r="G50" s="3" t="s">
        <v>24</v>
      </c>
      <c r="H50" s="3" t="s">
        <v>25</v>
      </c>
      <c r="I50" s="1" t="s">
        <v>150</v>
      </c>
      <c r="J50" s="3">
        <v>2751026</v>
      </c>
      <c r="K50" s="3" t="s">
        <v>34</v>
      </c>
      <c r="L50" s="3">
        <v>1</v>
      </c>
      <c r="M50" s="3">
        <v>2461036525</v>
      </c>
      <c r="N50" s="3">
        <v>2461049609</v>
      </c>
      <c r="O50" s="3" t="s">
        <v>151</v>
      </c>
    </row>
    <row r="51" spans="1:15" x14ac:dyDescent="0.3">
      <c r="A51" s="3">
        <v>48</v>
      </c>
      <c r="B51" s="3">
        <v>174313</v>
      </c>
      <c r="C51" s="3" t="str">
        <f>"029013168"</f>
        <v>029013168</v>
      </c>
      <c r="D51" s="4" t="s">
        <v>199</v>
      </c>
      <c r="E51" s="3" t="s">
        <v>30</v>
      </c>
      <c r="F51" s="3" t="s">
        <v>15</v>
      </c>
      <c r="G51" s="3" t="s">
        <v>200</v>
      </c>
      <c r="H51" s="3" t="s">
        <v>201</v>
      </c>
      <c r="I51" s="1" t="s">
        <v>197</v>
      </c>
      <c r="J51" s="3">
        <v>2701021</v>
      </c>
      <c r="K51" s="3" t="s">
        <v>34</v>
      </c>
      <c r="L51" s="3">
        <v>1</v>
      </c>
      <c r="M51" s="3">
        <v>2461042034</v>
      </c>
      <c r="N51" s="3">
        <v>2461034480</v>
      </c>
      <c r="O51" s="3" t="s">
        <v>198</v>
      </c>
    </row>
    <row r="52" spans="1:15" ht="30.05" x14ac:dyDescent="0.3">
      <c r="A52" s="3">
        <v>49</v>
      </c>
      <c r="B52" s="3">
        <v>134903</v>
      </c>
      <c r="C52" s="3" t="str">
        <f>"064876000"</f>
        <v>064876000</v>
      </c>
      <c r="D52" s="4" t="s">
        <v>266</v>
      </c>
      <c r="E52" s="3" t="s">
        <v>267</v>
      </c>
      <c r="F52" s="3" t="s">
        <v>23</v>
      </c>
      <c r="G52" s="3" t="s">
        <v>106</v>
      </c>
      <c r="H52" s="3" t="s">
        <v>107</v>
      </c>
      <c r="I52" s="1" t="s">
        <v>264</v>
      </c>
      <c r="J52" s="3">
        <v>2701010</v>
      </c>
      <c r="K52" s="3" t="s">
        <v>34</v>
      </c>
      <c r="L52" s="3">
        <v>1</v>
      </c>
      <c r="M52" s="3">
        <v>2461022720</v>
      </c>
      <c r="N52" s="3">
        <v>2461039016</v>
      </c>
      <c r="O52" s="3" t="s">
        <v>265</v>
      </c>
    </row>
    <row r="53" spans="1:15" ht="30.05" x14ac:dyDescent="0.3">
      <c r="A53" s="3">
        <v>50</v>
      </c>
      <c r="B53" s="3">
        <v>228177</v>
      </c>
      <c r="C53" s="3" t="str">
        <f>"050250421"</f>
        <v>050250421</v>
      </c>
      <c r="D53" s="4" t="s">
        <v>137</v>
      </c>
      <c r="E53" s="3" t="s">
        <v>138</v>
      </c>
      <c r="F53" s="3" t="s">
        <v>22</v>
      </c>
      <c r="G53" s="3" t="s">
        <v>106</v>
      </c>
      <c r="H53" s="3" t="s">
        <v>107</v>
      </c>
      <c r="I53" s="1" t="s">
        <v>135</v>
      </c>
      <c r="J53" s="3">
        <v>2741002</v>
      </c>
      <c r="K53" s="3" t="s">
        <v>46</v>
      </c>
      <c r="L53" s="3">
        <v>2</v>
      </c>
      <c r="M53" s="3">
        <v>2463077717</v>
      </c>
      <c r="N53" s="3">
        <v>2463077414</v>
      </c>
      <c r="O53" s="3" t="s">
        <v>136</v>
      </c>
    </row>
    <row r="54" spans="1:15" ht="30.05" x14ac:dyDescent="0.3">
      <c r="A54" s="3">
        <v>51</v>
      </c>
      <c r="B54" s="3">
        <v>188214</v>
      </c>
      <c r="C54" s="3" t="str">
        <f>"033992049"</f>
        <v>033992049</v>
      </c>
      <c r="D54" s="10" t="s">
        <v>71</v>
      </c>
      <c r="E54" s="3" t="s">
        <v>72</v>
      </c>
      <c r="F54" s="3" t="s">
        <v>73</v>
      </c>
      <c r="G54" s="3" t="s">
        <v>74</v>
      </c>
      <c r="H54" s="3" t="s">
        <v>75</v>
      </c>
      <c r="I54" s="1" t="s">
        <v>69</v>
      </c>
      <c r="J54" s="3">
        <v>2740070</v>
      </c>
      <c r="K54" s="3" t="s">
        <v>46</v>
      </c>
      <c r="L54" s="3">
        <v>3</v>
      </c>
      <c r="M54" s="3">
        <v>2464021518</v>
      </c>
      <c r="N54" s="3">
        <v>2464021445</v>
      </c>
      <c r="O54" s="3" t="s">
        <v>70</v>
      </c>
    </row>
    <row r="55" spans="1:15" ht="30.05" x14ac:dyDescent="0.3">
      <c r="A55" s="3">
        <v>52</v>
      </c>
      <c r="B55" s="3">
        <v>164458</v>
      </c>
      <c r="C55" s="3" t="str">
        <f>"064606428"</f>
        <v>064606428</v>
      </c>
      <c r="D55" s="4" t="s">
        <v>245</v>
      </c>
      <c r="E55" s="3" t="s">
        <v>246</v>
      </c>
      <c r="F55" s="3" t="s">
        <v>23</v>
      </c>
      <c r="G55" s="3" t="s">
        <v>24</v>
      </c>
      <c r="H55" s="3" t="s">
        <v>25</v>
      </c>
      <c r="I55" s="1" t="s">
        <v>243</v>
      </c>
      <c r="J55" s="3">
        <v>2719010</v>
      </c>
      <c r="K55" s="3" t="s">
        <v>242</v>
      </c>
      <c r="L55" s="3">
        <v>1</v>
      </c>
      <c r="M55" s="3">
        <v>2461099409</v>
      </c>
      <c r="N55" s="3">
        <v>2461099409</v>
      </c>
      <c r="O55" s="3" t="s">
        <v>244</v>
      </c>
    </row>
    <row r="56" spans="1:15" ht="30.05" x14ac:dyDescent="0.3">
      <c r="A56" s="3">
        <v>53</v>
      </c>
      <c r="B56" s="3">
        <v>156941</v>
      </c>
      <c r="C56" s="3" t="str">
        <f>"027478960"</f>
        <v>027478960</v>
      </c>
      <c r="D56" s="4" t="s">
        <v>195</v>
      </c>
      <c r="E56" s="3" t="s">
        <v>31</v>
      </c>
      <c r="F56" s="3" t="s">
        <v>196</v>
      </c>
      <c r="G56" s="3" t="s">
        <v>93</v>
      </c>
      <c r="H56" s="3" t="s">
        <v>94</v>
      </c>
      <c r="I56" s="1" t="s">
        <v>193</v>
      </c>
      <c r="J56" s="3">
        <v>2708010</v>
      </c>
      <c r="K56" s="3" t="s">
        <v>26</v>
      </c>
      <c r="L56" s="3">
        <v>3</v>
      </c>
      <c r="M56" s="3">
        <v>2464031440</v>
      </c>
      <c r="N56" s="3">
        <v>2464031440</v>
      </c>
      <c r="O56" s="3" t="s">
        <v>194</v>
      </c>
    </row>
    <row r="57" spans="1:15" ht="30.05" x14ac:dyDescent="0.3">
      <c r="A57" s="3">
        <v>54</v>
      </c>
      <c r="B57" s="3">
        <v>177563</v>
      </c>
      <c r="C57" s="3" t="str">
        <f>"054433100"</f>
        <v>054433100</v>
      </c>
      <c r="D57" s="4" t="s">
        <v>290</v>
      </c>
      <c r="E57" s="3" t="s">
        <v>68</v>
      </c>
      <c r="F57" s="3" t="s">
        <v>50</v>
      </c>
      <c r="G57" s="3" t="s">
        <v>291</v>
      </c>
      <c r="H57" s="3" t="s">
        <v>292</v>
      </c>
      <c r="I57" s="1" t="s">
        <v>288</v>
      </c>
      <c r="J57" s="3">
        <v>2750110</v>
      </c>
      <c r="K57" s="3" t="s">
        <v>40</v>
      </c>
      <c r="L57" s="3">
        <v>2</v>
      </c>
      <c r="M57" s="3">
        <v>2463023110</v>
      </c>
      <c r="N57" s="3">
        <v>2463023110</v>
      </c>
      <c r="O57" s="3" t="s">
        <v>289</v>
      </c>
    </row>
    <row r="58" spans="1:15" ht="30.05" x14ac:dyDescent="0.3">
      <c r="A58" s="3">
        <v>55</v>
      </c>
      <c r="B58" s="3">
        <v>177673</v>
      </c>
      <c r="C58" s="3" t="str">
        <f>"043540920"</f>
        <v>043540920</v>
      </c>
      <c r="D58" s="4" t="s">
        <v>55</v>
      </c>
      <c r="E58" s="3" t="s">
        <v>22</v>
      </c>
      <c r="F58" s="3" t="s">
        <v>22</v>
      </c>
      <c r="G58" s="3" t="s">
        <v>56</v>
      </c>
      <c r="H58" s="3" t="s">
        <v>303</v>
      </c>
      <c r="I58" s="1" t="s">
        <v>53</v>
      </c>
      <c r="J58" s="3">
        <v>2704021</v>
      </c>
      <c r="K58" s="3" t="s">
        <v>40</v>
      </c>
      <c r="L58" s="3">
        <v>2</v>
      </c>
      <c r="M58" s="3">
        <v>2463025955</v>
      </c>
      <c r="N58" s="3">
        <v>2463055127</v>
      </c>
      <c r="O58" s="3" t="s">
        <v>54</v>
      </c>
    </row>
    <row r="59" spans="1:15" ht="30.05" x14ac:dyDescent="0.3">
      <c r="A59" s="3">
        <v>56</v>
      </c>
      <c r="B59" s="3">
        <v>181977</v>
      </c>
      <c r="C59" s="3" t="str">
        <f>"053096511"</f>
        <v>053096511</v>
      </c>
      <c r="D59" s="4" t="s">
        <v>204</v>
      </c>
      <c r="E59" s="3" t="s">
        <v>205</v>
      </c>
      <c r="F59" s="3" t="s">
        <v>206</v>
      </c>
      <c r="G59" s="3" t="s">
        <v>74</v>
      </c>
      <c r="H59" s="3" t="s">
        <v>75</v>
      </c>
      <c r="I59" s="1" t="s">
        <v>202</v>
      </c>
      <c r="J59" s="3">
        <v>2704010</v>
      </c>
      <c r="K59" s="3" t="s">
        <v>40</v>
      </c>
      <c r="L59" s="3">
        <v>2</v>
      </c>
      <c r="M59" s="3">
        <v>2463024888</v>
      </c>
      <c r="N59" s="3">
        <v>2463024888</v>
      </c>
      <c r="O59" s="3" t="s">
        <v>203</v>
      </c>
    </row>
  </sheetData>
  <autoFilter ref="A3:O59">
    <sortState ref="A4:O60">
      <sortCondition ref="D3:D60"/>
    </sortState>
  </autoFilter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topLeftCell="A7" zoomScaleNormal="100" zoomScaleSheetLayoutView="100" workbookViewId="0">
      <selection activeCell="D12" sqref="D12"/>
    </sheetView>
  </sheetViews>
  <sheetFormatPr defaultColWidth="32.44140625" defaultRowHeight="15.05" x14ac:dyDescent="0.3"/>
  <cols>
    <col min="1" max="1" width="4.44140625" style="3" bestFit="1" customWidth="1"/>
    <col min="2" max="2" width="7" style="3" bestFit="1" customWidth="1"/>
    <col min="3" max="3" width="10" style="3" bestFit="1" customWidth="1"/>
    <col min="4" max="4" width="19.6640625" style="3" bestFit="1" customWidth="1"/>
    <col min="5" max="6" width="15.33203125" style="3" bestFit="1" customWidth="1"/>
    <col min="7" max="7" width="9" style="3" bestFit="1" customWidth="1"/>
    <col min="8" max="8" width="26.33203125" style="3" bestFit="1" customWidth="1"/>
    <col min="9" max="9" width="32.44140625" style="1"/>
    <col min="10" max="10" width="11.6640625" style="3" bestFit="1" customWidth="1"/>
    <col min="11" max="11" width="5.5546875" style="3" bestFit="1" customWidth="1"/>
    <col min="12" max="12" width="4.109375" style="3" bestFit="1" customWidth="1"/>
    <col min="13" max="14" width="11" style="3" bestFit="1" customWidth="1"/>
    <col min="15" max="15" width="32.5546875" style="3" bestFit="1" customWidth="1"/>
    <col min="16" max="16384" width="32.44140625" style="3"/>
  </cols>
  <sheetData>
    <row r="1" spans="1:15" ht="20.05" thickBot="1" x14ac:dyDescent="0.35">
      <c r="A1" s="11" t="s">
        <v>444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65" thickTop="1" x14ac:dyDescent="0.3"/>
    <row r="3" spans="1:15" s="1" customFormat="1" ht="30.05" x14ac:dyDescent="0.3">
      <c r="A3" s="2" t="s">
        <v>305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302</v>
      </c>
      <c r="H3" s="2" t="s">
        <v>10</v>
      </c>
      <c r="I3" s="2" t="s">
        <v>1</v>
      </c>
      <c r="J3" s="2" t="s">
        <v>0</v>
      </c>
      <c r="K3" s="2" t="s">
        <v>300</v>
      </c>
      <c r="L3" s="2" t="s">
        <v>301</v>
      </c>
      <c r="M3" s="2" t="s">
        <v>2</v>
      </c>
      <c r="N3" s="2" t="s">
        <v>3</v>
      </c>
      <c r="O3" s="2" t="s">
        <v>4</v>
      </c>
    </row>
    <row r="4" spans="1:15" ht="30.05" x14ac:dyDescent="0.3">
      <c r="A4" s="5">
        <v>1</v>
      </c>
      <c r="B4" s="5">
        <v>199689</v>
      </c>
      <c r="C4" s="5" t="s">
        <v>420</v>
      </c>
      <c r="D4" s="6" t="s">
        <v>421</v>
      </c>
      <c r="E4" s="5" t="s">
        <v>31</v>
      </c>
      <c r="F4" s="5" t="s">
        <v>422</v>
      </c>
      <c r="G4" s="5" t="s">
        <v>74</v>
      </c>
      <c r="H4" s="5" t="s">
        <v>75</v>
      </c>
      <c r="I4" s="7" t="s">
        <v>139</v>
      </c>
      <c r="J4" s="5">
        <v>2754011</v>
      </c>
      <c r="K4" s="5" t="s">
        <v>40</v>
      </c>
      <c r="L4" s="5">
        <v>2</v>
      </c>
      <c r="M4" s="5">
        <v>2463023723</v>
      </c>
      <c r="N4" s="5">
        <v>2463055642</v>
      </c>
      <c r="O4" s="5" t="s">
        <v>140</v>
      </c>
    </row>
    <row r="5" spans="1:15" x14ac:dyDescent="0.3">
      <c r="A5" s="5">
        <v>2</v>
      </c>
      <c r="B5" s="5">
        <v>205666</v>
      </c>
      <c r="C5" s="5" t="s">
        <v>423</v>
      </c>
      <c r="D5" s="6" t="s">
        <v>424</v>
      </c>
      <c r="E5" s="5" t="s">
        <v>425</v>
      </c>
      <c r="F5" s="5" t="s">
        <v>119</v>
      </c>
      <c r="G5" s="5" t="s">
        <v>143</v>
      </c>
      <c r="H5" s="5" t="s">
        <v>144</v>
      </c>
      <c r="I5" s="7" t="s">
        <v>237</v>
      </c>
      <c r="J5" s="5">
        <v>2740090</v>
      </c>
      <c r="K5" s="5" t="s">
        <v>34</v>
      </c>
      <c r="L5" s="5">
        <v>1</v>
      </c>
      <c r="M5" s="5">
        <v>2461026994</v>
      </c>
      <c r="N5" s="5">
        <v>2461032588</v>
      </c>
      <c r="O5" s="5" t="s">
        <v>238</v>
      </c>
    </row>
    <row r="6" spans="1:15" ht="30.05" x14ac:dyDescent="0.3">
      <c r="A6" s="5">
        <v>3</v>
      </c>
      <c r="B6" s="5">
        <v>169582</v>
      </c>
      <c r="C6" s="5" t="s">
        <v>411</v>
      </c>
      <c r="D6" s="6" t="s">
        <v>412</v>
      </c>
      <c r="E6" s="5" t="s">
        <v>361</v>
      </c>
      <c r="F6" s="5" t="s">
        <v>30</v>
      </c>
      <c r="G6" s="5" t="s">
        <v>17</v>
      </c>
      <c r="H6" s="5" t="s">
        <v>18</v>
      </c>
      <c r="I6" s="7" t="s">
        <v>115</v>
      </c>
      <c r="J6" s="5">
        <v>2751009</v>
      </c>
      <c r="K6" s="5" t="s">
        <v>40</v>
      </c>
      <c r="L6" s="5">
        <v>2</v>
      </c>
      <c r="M6" s="5">
        <v>2463021177</v>
      </c>
      <c r="N6" s="5">
        <v>2463023880</v>
      </c>
      <c r="O6" s="5" t="s">
        <v>116</v>
      </c>
    </row>
    <row r="7" spans="1:15" x14ac:dyDescent="0.3">
      <c r="A7" s="5">
        <v>4</v>
      </c>
      <c r="B7" s="5">
        <v>171762</v>
      </c>
      <c r="C7" s="5" t="s">
        <v>347</v>
      </c>
      <c r="D7" s="6" t="s">
        <v>186</v>
      </c>
      <c r="E7" s="5" t="s">
        <v>50</v>
      </c>
      <c r="F7" s="5" t="s">
        <v>23</v>
      </c>
      <c r="G7" s="5" t="s">
        <v>348</v>
      </c>
      <c r="H7" s="5" t="s">
        <v>349</v>
      </c>
      <c r="I7" s="7" t="s">
        <v>130</v>
      </c>
      <c r="J7" s="5">
        <v>2740080</v>
      </c>
      <c r="K7" s="5" t="s">
        <v>34</v>
      </c>
      <c r="L7" s="5">
        <v>1</v>
      </c>
      <c r="M7" s="5">
        <v>2461031765</v>
      </c>
      <c r="N7" s="5">
        <v>2461021082</v>
      </c>
      <c r="O7" s="5" t="s">
        <v>131</v>
      </c>
    </row>
    <row r="8" spans="1:15" ht="30.05" x14ac:dyDescent="0.3">
      <c r="A8" s="5">
        <v>5</v>
      </c>
      <c r="B8" s="5">
        <v>208628</v>
      </c>
      <c r="C8" s="5" t="s">
        <v>341</v>
      </c>
      <c r="D8" s="6" t="s">
        <v>342</v>
      </c>
      <c r="E8" s="5" t="s">
        <v>343</v>
      </c>
      <c r="F8" s="5" t="s">
        <v>22</v>
      </c>
      <c r="G8" s="5" t="s">
        <v>56</v>
      </c>
      <c r="H8" s="5" t="s">
        <v>440</v>
      </c>
      <c r="I8" s="7" t="s">
        <v>101</v>
      </c>
      <c r="J8" s="5">
        <v>2705010</v>
      </c>
      <c r="K8" s="5" t="s">
        <v>46</v>
      </c>
      <c r="L8" s="5">
        <v>3</v>
      </c>
      <c r="M8" s="5">
        <v>2464021569</v>
      </c>
      <c r="N8" s="5">
        <v>2464021569</v>
      </c>
      <c r="O8" s="5" t="s">
        <v>102</v>
      </c>
    </row>
    <row r="9" spans="1:15" ht="30.05" x14ac:dyDescent="0.3">
      <c r="A9" s="5">
        <v>6</v>
      </c>
      <c r="B9" s="5">
        <v>229494</v>
      </c>
      <c r="C9" s="5" t="s">
        <v>332</v>
      </c>
      <c r="D9" s="6" t="s">
        <v>333</v>
      </c>
      <c r="E9" s="5" t="s">
        <v>251</v>
      </c>
      <c r="F9" s="5" t="s">
        <v>174</v>
      </c>
      <c r="G9" s="5" t="s">
        <v>143</v>
      </c>
      <c r="H9" s="5" t="s">
        <v>144</v>
      </c>
      <c r="I9" s="7" t="s">
        <v>166</v>
      </c>
      <c r="J9" s="5">
        <v>2711001</v>
      </c>
      <c r="K9" s="5" t="s">
        <v>34</v>
      </c>
      <c r="L9" s="5">
        <v>1</v>
      </c>
      <c r="M9" s="5">
        <v>2461037536</v>
      </c>
      <c r="N9" s="5">
        <v>2461037536</v>
      </c>
      <c r="O9" s="5" t="s">
        <v>167</v>
      </c>
    </row>
    <row r="10" spans="1:15" ht="30.05" x14ac:dyDescent="0.3">
      <c r="A10" s="5">
        <v>7</v>
      </c>
      <c r="B10" s="5">
        <v>143232</v>
      </c>
      <c r="C10" s="5" t="s">
        <v>397</v>
      </c>
      <c r="D10" s="6" t="s">
        <v>398</v>
      </c>
      <c r="E10" s="5" t="s">
        <v>174</v>
      </c>
      <c r="F10" s="5" t="s">
        <v>73</v>
      </c>
      <c r="G10" s="5" t="s">
        <v>399</v>
      </c>
      <c r="H10" s="5" t="s">
        <v>400</v>
      </c>
      <c r="I10" s="7" t="s">
        <v>88</v>
      </c>
      <c r="J10" s="5">
        <v>2754010</v>
      </c>
      <c r="K10" s="5" t="s">
        <v>40</v>
      </c>
      <c r="L10" s="5">
        <v>2</v>
      </c>
      <c r="M10" s="5">
        <v>2463022281</v>
      </c>
      <c r="N10" s="5">
        <v>2463055391</v>
      </c>
      <c r="O10" s="5" t="s">
        <v>89</v>
      </c>
    </row>
    <row r="11" spans="1:15" x14ac:dyDescent="0.3">
      <c r="A11" s="5">
        <v>8</v>
      </c>
      <c r="B11" s="5">
        <v>186988</v>
      </c>
      <c r="C11" s="5">
        <v>41485760</v>
      </c>
      <c r="D11" s="6" t="s">
        <v>437</v>
      </c>
      <c r="E11" s="5" t="s">
        <v>169</v>
      </c>
      <c r="F11" s="5" t="s">
        <v>91</v>
      </c>
      <c r="G11" s="5" t="s">
        <v>120</v>
      </c>
      <c r="H11" s="5" t="s">
        <v>121</v>
      </c>
      <c r="I11" s="7" t="s">
        <v>223</v>
      </c>
      <c r="J11" s="5">
        <v>2750081</v>
      </c>
      <c r="K11" s="5" t="s">
        <v>34</v>
      </c>
      <c r="L11" s="5">
        <v>1</v>
      </c>
      <c r="M11" s="5">
        <v>2461039806</v>
      </c>
      <c r="N11" s="5">
        <v>2461021852</v>
      </c>
      <c r="O11" s="5" t="s">
        <v>224</v>
      </c>
    </row>
    <row r="12" spans="1:15" ht="30.05" x14ac:dyDescent="0.3">
      <c r="A12" s="5">
        <v>9</v>
      </c>
      <c r="B12" s="5">
        <v>172934</v>
      </c>
      <c r="C12" s="5" t="s">
        <v>390</v>
      </c>
      <c r="D12" s="6" t="s">
        <v>391</v>
      </c>
      <c r="E12" s="5" t="s">
        <v>392</v>
      </c>
      <c r="F12" s="5" t="s">
        <v>50</v>
      </c>
      <c r="G12" s="5" t="s">
        <v>354</v>
      </c>
      <c r="H12" s="5" t="s">
        <v>355</v>
      </c>
      <c r="I12" s="7" t="s">
        <v>285</v>
      </c>
      <c r="J12" s="5">
        <v>2751010</v>
      </c>
      <c r="K12" s="5" t="s">
        <v>34</v>
      </c>
      <c r="L12" s="5">
        <v>1</v>
      </c>
      <c r="M12" s="5">
        <v>2461029788</v>
      </c>
      <c r="N12" s="5">
        <v>2461029788</v>
      </c>
      <c r="O12" s="5" t="s">
        <v>286</v>
      </c>
    </row>
    <row r="13" spans="1:15" ht="30.05" x14ac:dyDescent="0.3">
      <c r="A13" s="5">
        <v>10</v>
      </c>
      <c r="B13" s="5">
        <v>208081</v>
      </c>
      <c r="C13" s="5" t="s">
        <v>373</v>
      </c>
      <c r="D13" s="6" t="s">
        <v>374</v>
      </c>
      <c r="E13" s="5" t="s">
        <v>375</v>
      </c>
      <c r="F13" s="5" t="s">
        <v>31</v>
      </c>
      <c r="G13" s="5" t="s">
        <v>106</v>
      </c>
      <c r="H13" s="5" t="s">
        <v>107</v>
      </c>
      <c r="I13" s="7" t="s">
        <v>95</v>
      </c>
      <c r="J13" s="5">
        <v>2706015</v>
      </c>
      <c r="K13" s="5" t="s">
        <v>46</v>
      </c>
      <c r="L13" s="5">
        <v>4</v>
      </c>
      <c r="M13" s="5">
        <v>2465023461</v>
      </c>
      <c r="N13" s="5">
        <v>2465023461</v>
      </c>
      <c r="O13" s="5" t="s">
        <v>96</v>
      </c>
    </row>
    <row r="14" spans="1:15" x14ac:dyDescent="0.3">
      <c r="A14" s="5">
        <v>11</v>
      </c>
      <c r="B14" s="5">
        <v>191488</v>
      </c>
      <c r="C14" s="5" t="s">
        <v>413</v>
      </c>
      <c r="D14" s="6" t="s">
        <v>414</v>
      </c>
      <c r="E14" s="5" t="s">
        <v>415</v>
      </c>
      <c r="F14" s="5" t="s">
        <v>416</v>
      </c>
      <c r="G14" s="5" t="s">
        <v>339</v>
      </c>
      <c r="H14" s="5" t="s">
        <v>340</v>
      </c>
      <c r="I14" s="7" t="s">
        <v>282</v>
      </c>
      <c r="J14" s="5">
        <v>2740105</v>
      </c>
      <c r="K14" s="5" t="s">
        <v>40</v>
      </c>
      <c r="L14" s="5">
        <v>2</v>
      </c>
      <c r="M14" s="5">
        <v>2463025511</v>
      </c>
      <c r="N14" s="5">
        <v>2463082234</v>
      </c>
      <c r="O14" s="5" t="s">
        <v>283</v>
      </c>
    </row>
    <row r="15" spans="1:15" ht="30.05" x14ac:dyDescent="0.3">
      <c r="A15" s="5">
        <v>12</v>
      </c>
      <c r="B15" s="5">
        <v>182112</v>
      </c>
      <c r="C15" s="5" t="s">
        <v>323</v>
      </c>
      <c r="D15" s="6" t="s">
        <v>324</v>
      </c>
      <c r="E15" s="5" t="s">
        <v>325</v>
      </c>
      <c r="F15" s="5" t="s">
        <v>210</v>
      </c>
      <c r="G15" s="5" t="s">
        <v>143</v>
      </c>
      <c r="H15" s="5" t="s">
        <v>144</v>
      </c>
      <c r="I15" s="7" t="s">
        <v>57</v>
      </c>
      <c r="J15" s="5">
        <v>2704011</v>
      </c>
      <c r="K15" s="5" t="s">
        <v>40</v>
      </c>
      <c r="L15" s="5">
        <v>2</v>
      </c>
      <c r="M15" s="5">
        <v>2463023892</v>
      </c>
      <c r="N15" s="5">
        <v>2463025529</v>
      </c>
      <c r="O15" s="5" t="s">
        <v>58</v>
      </c>
    </row>
    <row r="16" spans="1:15" x14ac:dyDescent="0.3">
      <c r="A16" s="5">
        <v>13</v>
      </c>
      <c r="B16" s="5">
        <v>206608</v>
      </c>
      <c r="C16" s="5" t="s">
        <v>426</v>
      </c>
      <c r="D16" s="6" t="s">
        <v>427</v>
      </c>
      <c r="E16" s="5" t="s">
        <v>39</v>
      </c>
      <c r="F16" s="5" t="s">
        <v>72</v>
      </c>
      <c r="G16" s="5" t="s">
        <v>17</v>
      </c>
      <c r="H16" s="5" t="s">
        <v>18</v>
      </c>
      <c r="I16" s="7" t="s">
        <v>130</v>
      </c>
      <c r="J16" s="5">
        <v>2740080</v>
      </c>
      <c r="K16" s="5" t="s">
        <v>34</v>
      </c>
      <c r="L16" s="5">
        <v>1</v>
      </c>
      <c r="M16" s="5">
        <v>2461031765</v>
      </c>
      <c r="N16" s="5">
        <v>2461021082</v>
      </c>
      <c r="O16" s="5" t="s">
        <v>131</v>
      </c>
    </row>
    <row r="17" spans="1:15" x14ac:dyDescent="0.3">
      <c r="A17" s="5">
        <v>14</v>
      </c>
      <c r="B17" s="5">
        <v>170801</v>
      </c>
      <c r="C17" s="5" t="s">
        <v>356</v>
      </c>
      <c r="D17" s="6" t="s">
        <v>357</v>
      </c>
      <c r="E17" s="5" t="s">
        <v>358</v>
      </c>
      <c r="F17" s="5" t="s">
        <v>39</v>
      </c>
      <c r="G17" s="5" t="s">
        <v>86</v>
      </c>
      <c r="H17" s="5" t="s">
        <v>87</v>
      </c>
      <c r="I17" s="7" t="s">
        <v>145</v>
      </c>
      <c r="J17" s="5">
        <v>2701025</v>
      </c>
      <c r="K17" s="5" t="s">
        <v>34</v>
      </c>
      <c r="L17" s="5">
        <v>1</v>
      </c>
      <c r="M17" s="5">
        <v>2461040684</v>
      </c>
      <c r="N17" s="5">
        <v>2461040764</v>
      </c>
      <c r="O17" s="5" t="s">
        <v>146</v>
      </c>
    </row>
    <row r="18" spans="1:15" ht="30.05" x14ac:dyDescent="0.3">
      <c r="A18" s="5">
        <v>15</v>
      </c>
      <c r="B18" s="5">
        <v>174848</v>
      </c>
      <c r="C18" s="5" t="s">
        <v>315</v>
      </c>
      <c r="D18" s="6" t="s">
        <v>316</v>
      </c>
      <c r="E18" s="5" t="s">
        <v>39</v>
      </c>
      <c r="F18" s="5" t="s">
        <v>142</v>
      </c>
      <c r="G18" s="5" t="s">
        <v>74</v>
      </c>
      <c r="H18" s="5" t="s">
        <v>75</v>
      </c>
      <c r="I18" s="7" t="s">
        <v>184</v>
      </c>
      <c r="J18" s="5">
        <v>2751022</v>
      </c>
      <c r="K18" s="5" t="s">
        <v>34</v>
      </c>
      <c r="L18" s="5">
        <v>1</v>
      </c>
      <c r="M18" s="5">
        <v>2461033719</v>
      </c>
      <c r="N18" s="5">
        <v>2461041132</v>
      </c>
      <c r="O18" s="5" t="s">
        <v>185</v>
      </c>
    </row>
    <row r="19" spans="1:15" ht="30.05" x14ac:dyDescent="0.3">
      <c r="A19" s="5"/>
      <c r="B19" s="5">
        <v>191736</v>
      </c>
      <c r="C19" s="5">
        <v>73762877</v>
      </c>
      <c r="D19" s="6" t="s">
        <v>442</v>
      </c>
      <c r="E19" s="5" t="s">
        <v>23</v>
      </c>
      <c r="F19" s="5" t="s">
        <v>443</v>
      </c>
      <c r="G19" s="5" t="s">
        <v>280</v>
      </c>
      <c r="H19" s="5" t="s">
        <v>281</v>
      </c>
      <c r="I19" s="7" t="s">
        <v>288</v>
      </c>
      <c r="J19" s="5">
        <v>2750110</v>
      </c>
      <c r="K19" s="5" t="s">
        <v>40</v>
      </c>
      <c r="L19" s="5">
        <v>2</v>
      </c>
      <c r="M19" s="5">
        <v>2463023110</v>
      </c>
      <c r="N19" s="5">
        <v>2463023110</v>
      </c>
      <c r="O19" s="5" t="s">
        <v>289</v>
      </c>
    </row>
    <row r="20" spans="1:15" ht="30.05" x14ac:dyDescent="0.3">
      <c r="A20" s="5">
        <v>16</v>
      </c>
      <c r="B20" s="5">
        <v>206634</v>
      </c>
      <c r="C20" s="5" t="s">
        <v>370</v>
      </c>
      <c r="D20" s="6" t="s">
        <v>371</v>
      </c>
      <c r="E20" s="5" t="s">
        <v>15</v>
      </c>
      <c r="F20" s="5" t="s">
        <v>372</v>
      </c>
      <c r="G20" s="5" t="s">
        <v>17</v>
      </c>
      <c r="H20" s="5" t="s">
        <v>18</v>
      </c>
      <c r="I20" s="7" t="s">
        <v>53</v>
      </c>
      <c r="J20" s="5">
        <v>2704021</v>
      </c>
      <c r="K20" s="5" t="s">
        <v>40</v>
      </c>
      <c r="L20" s="5">
        <v>2</v>
      </c>
      <c r="M20" s="5">
        <v>2463025955</v>
      </c>
      <c r="N20" s="5">
        <v>2463055127</v>
      </c>
      <c r="O20" s="5" t="s">
        <v>54</v>
      </c>
    </row>
    <row r="21" spans="1:15" x14ac:dyDescent="0.3">
      <c r="A21" s="5">
        <v>17</v>
      </c>
      <c r="B21" s="5">
        <v>191548</v>
      </c>
      <c r="C21" s="8" t="s">
        <v>434</v>
      </c>
      <c r="D21" s="6" t="s">
        <v>435</v>
      </c>
      <c r="E21" s="5" t="s">
        <v>174</v>
      </c>
      <c r="F21" s="5" t="s">
        <v>142</v>
      </c>
      <c r="G21" s="5" t="s">
        <v>120</v>
      </c>
      <c r="H21" s="5" t="s">
        <v>121</v>
      </c>
      <c r="I21" s="7" t="s">
        <v>436</v>
      </c>
      <c r="J21" s="5" t="s">
        <v>122</v>
      </c>
      <c r="K21" s="5" t="s">
        <v>40</v>
      </c>
      <c r="L21" s="5">
        <v>2</v>
      </c>
      <c r="M21" s="5">
        <v>2463080218</v>
      </c>
      <c r="N21" s="5">
        <v>2463080218</v>
      </c>
      <c r="O21" s="5" t="s">
        <v>124</v>
      </c>
    </row>
    <row r="22" spans="1:15" ht="30.05" x14ac:dyDescent="0.3">
      <c r="A22" s="5">
        <v>18</v>
      </c>
      <c r="B22" s="5">
        <v>156003</v>
      </c>
      <c r="C22" s="5" t="s">
        <v>404</v>
      </c>
      <c r="D22" s="6" t="s">
        <v>405</v>
      </c>
      <c r="E22" s="5" t="s">
        <v>406</v>
      </c>
      <c r="F22" s="5" t="s">
        <v>196</v>
      </c>
      <c r="G22" s="5" t="s">
        <v>17</v>
      </c>
      <c r="H22" s="5" t="s">
        <v>18</v>
      </c>
      <c r="I22" s="7" t="s">
        <v>191</v>
      </c>
      <c r="J22" s="5">
        <v>2751020</v>
      </c>
      <c r="K22" s="5" t="s">
        <v>34</v>
      </c>
      <c r="L22" s="5">
        <v>1</v>
      </c>
      <c r="M22" s="5">
        <v>2461022653</v>
      </c>
      <c r="N22" s="5">
        <v>2461039172</v>
      </c>
      <c r="O22" s="5" t="s">
        <v>192</v>
      </c>
    </row>
    <row r="23" spans="1:15" x14ac:dyDescent="0.3">
      <c r="A23" s="5">
        <v>19</v>
      </c>
      <c r="B23" s="5">
        <v>166407</v>
      </c>
      <c r="C23" s="5" t="s">
        <v>407</v>
      </c>
      <c r="D23" s="6" t="s">
        <v>408</v>
      </c>
      <c r="E23" s="5" t="s">
        <v>409</v>
      </c>
      <c r="F23" s="5" t="s">
        <v>410</v>
      </c>
      <c r="G23" s="5" t="s">
        <v>354</v>
      </c>
      <c r="H23" s="5" t="s">
        <v>355</v>
      </c>
      <c r="I23" s="7" t="s">
        <v>35</v>
      </c>
      <c r="J23" s="5">
        <v>2701022</v>
      </c>
      <c r="K23" s="5" t="s">
        <v>34</v>
      </c>
      <c r="L23" s="5">
        <v>1</v>
      </c>
      <c r="M23" s="5">
        <v>2461037581</v>
      </c>
      <c r="N23" s="5">
        <v>2461036254</v>
      </c>
      <c r="O23" s="5" t="s">
        <v>36</v>
      </c>
    </row>
    <row r="24" spans="1:15" ht="30.05" x14ac:dyDescent="0.3">
      <c r="A24" s="5">
        <v>20</v>
      </c>
      <c r="B24" s="5">
        <v>207276</v>
      </c>
      <c r="C24" s="5" t="s">
        <v>428</v>
      </c>
      <c r="D24" s="6" t="s">
        <v>429</v>
      </c>
      <c r="E24" s="5" t="s">
        <v>392</v>
      </c>
      <c r="F24" s="5" t="s">
        <v>430</v>
      </c>
      <c r="G24" s="5" t="s">
        <v>399</v>
      </c>
      <c r="H24" s="5" t="s">
        <v>400</v>
      </c>
      <c r="I24" s="7" t="s">
        <v>184</v>
      </c>
      <c r="J24" s="5">
        <v>2751022</v>
      </c>
      <c r="K24" s="5" t="s">
        <v>34</v>
      </c>
      <c r="L24" s="5">
        <v>1</v>
      </c>
      <c r="M24" s="5">
        <v>2461033719</v>
      </c>
      <c r="N24" s="5">
        <v>2461041132</v>
      </c>
      <c r="O24" s="5" t="s">
        <v>185</v>
      </c>
    </row>
    <row r="25" spans="1:15" ht="30.05" x14ac:dyDescent="0.3">
      <c r="A25" s="5">
        <v>21</v>
      </c>
      <c r="B25" s="5">
        <v>187368</v>
      </c>
      <c r="C25" s="5" t="s">
        <v>334</v>
      </c>
      <c r="D25" s="6" t="s">
        <v>335</v>
      </c>
      <c r="E25" s="5" t="s">
        <v>142</v>
      </c>
      <c r="F25" s="5" t="s">
        <v>50</v>
      </c>
      <c r="G25" s="5" t="s">
        <v>128</v>
      </c>
      <c r="H25" s="5" t="s">
        <v>129</v>
      </c>
      <c r="I25" s="7" t="s">
        <v>288</v>
      </c>
      <c r="J25" s="5">
        <v>2750110</v>
      </c>
      <c r="K25" s="5" t="s">
        <v>40</v>
      </c>
      <c r="L25" s="5">
        <v>2</v>
      </c>
      <c r="M25" s="5">
        <v>2463023110</v>
      </c>
      <c r="N25" s="5">
        <v>2463023110</v>
      </c>
      <c r="O25" s="5" t="s">
        <v>289</v>
      </c>
    </row>
    <row r="26" spans="1:15" x14ac:dyDescent="0.3">
      <c r="A26" s="5">
        <v>22</v>
      </c>
      <c r="B26" s="5">
        <v>183164</v>
      </c>
      <c r="C26" s="5" t="s">
        <v>384</v>
      </c>
      <c r="D26" s="6" t="s">
        <v>190</v>
      </c>
      <c r="E26" s="5" t="s">
        <v>91</v>
      </c>
      <c r="F26" s="5" t="s">
        <v>174</v>
      </c>
      <c r="G26" s="5" t="s">
        <v>51</v>
      </c>
      <c r="H26" s="5" t="s">
        <v>52</v>
      </c>
      <c r="I26" s="7" t="s">
        <v>35</v>
      </c>
      <c r="J26" s="5">
        <v>2701022</v>
      </c>
      <c r="K26" s="5" t="s">
        <v>34</v>
      </c>
      <c r="L26" s="5">
        <v>1</v>
      </c>
      <c r="M26" s="5">
        <v>2461037581</v>
      </c>
      <c r="N26" s="5">
        <v>2461036254</v>
      </c>
      <c r="O26" s="5" t="s">
        <v>36</v>
      </c>
    </row>
    <row r="27" spans="1:15" x14ac:dyDescent="0.3">
      <c r="A27" s="5">
        <v>23</v>
      </c>
      <c r="B27" s="5">
        <v>194712</v>
      </c>
      <c r="C27" s="9" t="s">
        <v>439</v>
      </c>
      <c r="D27" s="6" t="s">
        <v>438</v>
      </c>
      <c r="E27" s="5" t="s">
        <v>22</v>
      </c>
      <c r="F27" s="5" t="s">
        <v>279</v>
      </c>
      <c r="G27" s="5" t="s">
        <v>291</v>
      </c>
      <c r="H27" s="5" t="s">
        <v>292</v>
      </c>
      <c r="I27" s="7" t="s">
        <v>441</v>
      </c>
      <c r="J27" s="5" t="s">
        <v>161</v>
      </c>
      <c r="K27" s="5" t="s">
        <v>34</v>
      </c>
      <c r="L27" s="5">
        <v>1</v>
      </c>
      <c r="M27" s="5">
        <v>2461033427</v>
      </c>
      <c r="N27" s="5">
        <v>2461033427</v>
      </c>
      <c r="O27" s="5" t="s">
        <v>163</v>
      </c>
    </row>
    <row r="28" spans="1:15" x14ac:dyDescent="0.3">
      <c r="A28" s="5">
        <v>24</v>
      </c>
      <c r="B28" s="5">
        <v>176380</v>
      </c>
      <c r="C28" s="5" t="s">
        <v>393</v>
      </c>
      <c r="D28" s="6" t="s">
        <v>394</v>
      </c>
      <c r="E28" s="5" t="s">
        <v>395</v>
      </c>
      <c r="F28" s="5" t="s">
        <v>396</v>
      </c>
      <c r="G28" s="5" t="s">
        <v>86</v>
      </c>
      <c r="H28" s="5" t="s">
        <v>87</v>
      </c>
      <c r="I28" s="7" t="s">
        <v>65</v>
      </c>
      <c r="J28" s="5">
        <v>2701020</v>
      </c>
      <c r="K28" s="5" t="s">
        <v>34</v>
      </c>
      <c r="L28" s="5">
        <v>1</v>
      </c>
      <c r="M28" s="5">
        <v>2461034921</v>
      </c>
      <c r="N28" s="5">
        <v>2461021264</v>
      </c>
      <c r="O28" s="5" t="s">
        <v>66</v>
      </c>
    </row>
    <row r="29" spans="1:15" ht="30.05" x14ac:dyDescent="0.3">
      <c r="A29" s="5">
        <v>25</v>
      </c>
      <c r="B29" s="5">
        <v>166146</v>
      </c>
      <c r="C29" s="5" t="s">
        <v>362</v>
      </c>
      <c r="D29" s="6" t="s">
        <v>363</v>
      </c>
      <c r="E29" s="5" t="s">
        <v>364</v>
      </c>
      <c r="F29" s="5" t="s">
        <v>274</v>
      </c>
      <c r="G29" s="5" t="s">
        <v>93</v>
      </c>
      <c r="H29" s="5" t="s">
        <v>94</v>
      </c>
      <c r="I29" s="7" t="s">
        <v>139</v>
      </c>
      <c r="J29" s="5">
        <v>2754011</v>
      </c>
      <c r="K29" s="5" t="s">
        <v>40</v>
      </c>
      <c r="L29" s="5">
        <v>2</v>
      </c>
      <c r="M29" s="5">
        <v>2463023723</v>
      </c>
      <c r="N29" s="5">
        <v>2463055642</v>
      </c>
      <c r="O29" s="5" t="s">
        <v>140</v>
      </c>
    </row>
    <row r="30" spans="1:15" x14ac:dyDescent="0.3">
      <c r="A30" s="5">
        <v>26</v>
      </c>
      <c r="B30" s="5">
        <v>156165</v>
      </c>
      <c r="C30" s="5" t="s">
        <v>387</v>
      </c>
      <c r="D30" s="6" t="s">
        <v>388</v>
      </c>
      <c r="E30" s="5" t="s">
        <v>389</v>
      </c>
      <c r="F30" s="5" t="s">
        <v>308</v>
      </c>
      <c r="G30" s="5" t="s">
        <v>17</v>
      </c>
      <c r="H30" s="5" t="s">
        <v>18</v>
      </c>
      <c r="I30" s="7" t="s">
        <v>252</v>
      </c>
      <c r="J30" s="5">
        <v>2701011</v>
      </c>
      <c r="K30" s="5" t="s">
        <v>34</v>
      </c>
      <c r="L30" s="5">
        <v>1</v>
      </c>
      <c r="M30" s="5">
        <v>2461030229</v>
      </c>
      <c r="N30" s="5">
        <v>2461030229</v>
      </c>
      <c r="O30" s="5" t="s">
        <v>253</v>
      </c>
    </row>
    <row r="31" spans="1:15" ht="30.05" x14ac:dyDescent="0.3">
      <c r="A31" s="5">
        <v>27</v>
      </c>
      <c r="B31" s="5">
        <v>194796</v>
      </c>
      <c r="C31" s="5" t="s">
        <v>385</v>
      </c>
      <c r="D31" s="6" t="s">
        <v>386</v>
      </c>
      <c r="E31" s="5" t="s">
        <v>206</v>
      </c>
      <c r="F31" s="5" t="s">
        <v>142</v>
      </c>
      <c r="G31" s="5" t="s">
        <v>56</v>
      </c>
      <c r="H31" s="5" t="s">
        <v>440</v>
      </c>
      <c r="I31" s="7" t="s">
        <v>41</v>
      </c>
      <c r="J31" s="5">
        <v>2740100</v>
      </c>
      <c r="K31" s="5" t="s">
        <v>40</v>
      </c>
      <c r="L31" s="5">
        <v>2</v>
      </c>
      <c r="M31" s="5">
        <v>2463024307</v>
      </c>
      <c r="N31" s="5">
        <v>2463028899</v>
      </c>
      <c r="O31" s="5" t="s">
        <v>42</v>
      </c>
    </row>
    <row r="32" spans="1:15" ht="30.05" x14ac:dyDescent="0.3">
      <c r="A32" s="5">
        <v>28</v>
      </c>
      <c r="B32" s="5">
        <v>197839</v>
      </c>
      <c r="C32" s="8" t="s">
        <v>431</v>
      </c>
      <c r="D32" s="6" t="s">
        <v>432</v>
      </c>
      <c r="E32" s="5" t="s">
        <v>433</v>
      </c>
      <c r="F32" s="5" t="s">
        <v>50</v>
      </c>
      <c r="G32" s="5" t="s">
        <v>24</v>
      </c>
      <c r="H32" s="5" t="s">
        <v>25</v>
      </c>
      <c r="I32" s="7" t="s">
        <v>202</v>
      </c>
      <c r="J32" s="5">
        <v>2704010</v>
      </c>
      <c r="K32" s="5" t="s">
        <v>40</v>
      </c>
      <c r="L32" s="5">
        <v>2</v>
      </c>
      <c r="M32" s="5">
        <v>2463024888</v>
      </c>
      <c r="N32" s="5">
        <v>2463024888</v>
      </c>
      <c r="O32" s="5" t="s">
        <v>203</v>
      </c>
    </row>
    <row r="33" spans="1:15" ht="30.05" x14ac:dyDescent="0.3">
      <c r="A33" s="5">
        <v>29</v>
      </c>
      <c r="B33" s="5">
        <v>145531</v>
      </c>
      <c r="C33" s="5" t="s">
        <v>401</v>
      </c>
      <c r="D33" s="6" t="s">
        <v>402</v>
      </c>
      <c r="E33" s="5" t="s">
        <v>403</v>
      </c>
      <c r="F33" s="5" t="s">
        <v>23</v>
      </c>
      <c r="G33" s="5" t="s">
        <v>17</v>
      </c>
      <c r="H33" s="5" t="s">
        <v>18</v>
      </c>
      <c r="I33" s="7" t="s">
        <v>285</v>
      </c>
      <c r="J33" s="5">
        <v>2751010</v>
      </c>
      <c r="K33" s="5" t="s">
        <v>34</v>
      </c>
      <c r="L33" s="5">
        <v>1</v>
      </c>
      <c r="M33" s="5">
        <v>2461029788</v>
      </c>
      <c r="N33" s="5">
        <v>2461029788</v>
      </c>
      <c r="O33" s="5" t="s">
        <v>286</v>
      </c>
    </row>
    <row r="34" spans="1:15" ht="30.05" x14ac:dyDescent="0.3">
      <c r="A34" s="5">
        <v>30</v>
      </c>
      <c r="B34" s="5">
        <v>162646</v>
      </c>
      <c r="C34" s="5" t="s">
        <v>320</v>
      </c>
      <c r="D34" s="6" t="s">
        <v>321</v>
      </c>
      <c r="E34" s="5" t="s">
        <v>322</v>
      </c>
      <c r="F34" s="5" t="s">
        <v>68</v>
      </c>
      <c r="G34" s="5" t="s">
        <v>24</v>
      </c>
      <c r="H34" s="5" t="s">
        <v>25</v>
      </c>
      <c r="I34" s="7" t="s">
        <v>220</v>
      </c>
      <c r="J34" s="5">
        <v>2704022</v>
      </c>
      <c r="K34" s="5" t="s">
        <v>40</v>
      </c>
      <c r="L34" s="5">
        <v>2</v>
      </c>
      <c r="M34" s="5">
        <v>2463026856</v>
      </c>
      <c r="N34" s="5">
        <v>2463026854</v>
      </c>
      <c r="O34" s="5" t="s">
        <v>221</v>
      </c>
    </row>
    <row r="35" spans="1:15" x14ac:dyDescent="0.3">
      <c r="A35" s="5">
        <v>31</v>
      </c>
      <c r="B35" s="5">
        <v>171631</v>
      </c>
      <c r="C35" s="5" t="s">
        <v>365</v>
      </c>
      <c r="D35" s="6" t="s">
        <v>366</v>
      </c>
      <c r="E35" s="5" t="s">
        <v>308</v>
      </c>
      <c r="F35" s="5" t="s">
        <v>367</v>
      </c>
      <c r="G35" s="5" t="s">
        <v>106</v>
      </c>
      <c r="H35" s="5" t="s">
        <v>107</v>
      </c>
      <c r="I35" s="7" t="s">
        <v>197</v>
      </c>
      <c r="J35" s="5">
        <v>2701021</v>
      </c>
      <c r="K35" s="5" t="s">
        <v>34</v>
      </c>
      <c r="L35" s="5">
        <v>1</v>
      </c>
      <c r="M35" s="5">
        <v>2461042034</v>
      </c>
      <c r="N35" s="5">
        <v>2461034480</v>
      </c>
      <c r="O35" s="5" t="s">
        <v>198</v>
      </c>
    </row>
    <row r="36" spans="1:15" ht="30.05" x14ac:dyDescent="0.3">
      <c r="A36" s="5">
        <v>32</v>
      </c>
      <c r="B36" s="5">
        <v>178192</v>
      </c>
      <c r="C36" s="5" t="s">
        <v>350</v>
      </c>
      <c r="D36" s="6" t="s">
        <v>351</v>
      </c>
      <c r="E36" s="5" t="s">
        <v>352</v>
      </c>
      <c r="F36" s="5" t="s">
        <v>353</v>
      </c>
      <c r="G36" s="5" t="s">
        <v>93</v>
      </c>
      <c r="H36" s="5" t="s">
        <v>94</v>
      </c>
      <c r="I36" s="7" t="s">
        <v>264</v>
      </c>
      <c r="J36" s="5">
        <v>2701010</v>
      </c>
      <c r="K36" s="5" t="s">
        <v>34</v>
      </c>
      <c r="L36" s="5">
        <v>1</v>
      </c>
      <c r="M36" s="5">
        <v>2461022720</v>
      </c>
      <c r="N36" s="5">
        <v>2461039016</v>
      </c>
      <c r="O36" s="5" t="s">
        <v>265</v>
      </c>
    </row>
    <row r="37" spans="1:15" ht="30.05" x14ac:dyDescent="0.3">
      <c r="A37" s="5">
        <v>33</v>
      </c>
      <c r="B37" s="5">
        <v>184751</v>
      </c>
      <c r="C37" s="5" t="s">
        <v>311</v>
      </c>
      <c r="D37" s="6" t="s">
        <v>312</v>
      </c>
      <c r="E37" s="5" t="s">
        <v>313</v>
      </c>
      <c r="F37" s="5" t="s">
        <v>314</v>
      </c>
      <c r="G37" s="5" t="s">
        <v>200</v>
      </c>
      <c r="H37" s="5" t="s">
        <v>201</v>
      </c>
      <c r="I37" s="7" t="s">
        <v>179</v>
      </c>
      <c r="J37" s="5">
        <v>2755010</v>
      </c>
      <c r="K37" s="5" t="s">
        <v>46</v>
      </c>
      <c r="L37" s="5">
        <v>3</v>
      </c>
      <c r="M37" s="5">
        <v>2464021586</v>
      </c>
      <c r="N37" s="5">
        <v>2464024400</v>
      </c>
      <c r="O37" s="5" t="s">
        <v>180</v>
      </c>
    </row>
    <row r="38" spans="1:15" ht="30.05" x14ac:dyDescent="0.3">
      <c r="A38" s="5">
        <v>34</v>
      </c>
      <c r="B38" s="5">
        <v>193722</v>
      </c>
      <c r="C38" s="5" t="s">
        <v>417</v>
      </c>
      <c r="D38" s="6" t="s">
        <v>418</v>
      </c>
      <c r="E38" s="5" t="s">
        <v>419</v>
      </c>
      <c r="F38" s="5" t="s">
        <v>30</v>
      </c>
      <c r="G38" s="5" t="s">
        <v>399</v>
      </c>
      <c r="H38" s="5" t="s">
        <v>400</v>
      </c>
      <c r="I38" s="7" t="s">
        <v>256</v>
      </c>
      <c r="J38" s="5">
        <v>2751011</v>
      </c>
      <c r="K38" s="5" t="s">
        <v>34</v>
      </c>
      <c r="L38" s="5">
        <v>1</v>
      </c>
      <c r="M38" s="5">
        <v>2461025812</v>
      </c>
      <c r="N38" s="5">
        <v>2461037155</v>
      </c>
      <c r="O38" s="5" t="s">
        <v>257</v>
      </c>
    </row>
    <row r="39" spans="1:15" ht="30.05" x14ac:dyDescent="0.3">
      <c r="A39" s="5">
        <v>35</v>
      </c>
      <c r="B39" s="5">
        <v>217654</v>
      </c>
      <c r="C39" s="5" t="s">
        <v>359</v>
      </c>
      <c r="D39" s="6" t="s">
        <v>360</v>
      </c>
      <c r="E39" s="5" t="s">
        <v>361</v>
      </c>
      <c r="F39" s="5" t="s">
        <v>39</v>
      </c>
      <c r="G39" s="5" t="s">
        <v>17</v>
      </c>
      <c r="H39" s="5" t="s">
        <v>18</v>
      </c>
      <c r="I39" s="7" t="s">
        <v>88</v>
      </c>
      <c r="J39" s="5">
        <v>2754010</v>
      </c>
      <c r="K39" s="5" t="s">
        <v>40</v>
      </c>
      <c r="L39" s="5">
        <v>2</v>
      </c>
      <c r="M39" s="5">
        <v>2463022281</v>
      </c>
      <c r="N39" s="5">
        <v>2463055391</v>
      </c>
      <c r="O39" s="5" t="s">
        <v>89</v>
      </c>
    </row>
    <row r="40" spans="1:15" ht="30.05" x14ac:dyDescent="0.3">
      <c r="A40" s="5">
        <v>36</v>
      </c>
      <c r="B40" s="5">
        <v>209746</v>
      </c>
      <c r="C40" s="5" t="s">
        <v>330</v>
      </c>
      <c r="D40" s="6" t="s">
        <v>331</v>
      </c>
      <c r="E40" s="5" t="s">
        <v>210</v>
      </c>
      <c r="F40" s="5" t="s">
        <v>174</v>
      </c>
      <c r="G40" s="5" t="s">
        <v>17</v>
      </c>
      <c r="H40" s="5" t="s">
        <v>18</v>
      </c>
      <c r="I40" s="7" t="s">
        <v>256</v>
      </c>
      <c r="J40" s="5">
        <v>2751011</v>
      </c>
      <c r="K40" s="5" t="s">
        <v>34</v>
      </c>
      <c r="L40" s="5">
        <v>1</v>
      </c>
      <c r="M40" s="5">
        <v>2461025812</v>
      </c>
      <c r="N40" s="5">
        <v>2461037155</v>
      </c>
      <c r="O40" s="5" t="s">
        <v>257</v>
      </c>
    </row>
    <row r="41" spans="1:15" x14ac:dyDescent="0.3">
      <c r="A41" s="5">
        <v>37</v>
      </c>
      <c r="B41" s="5">
        <v>177850</v>
      </c>
      <c r="C41" s="5" t="s">
        <v>326</v>
      </c>
      <c r="D41" s="6" t="s">
        <v>327</v>
      </c>
      <c r="E41" s="5" t="s">
        <v>39</v>
      </c>
      <c r="F41" s="5" t="s">
        <v>112</v>
      </c>
      <c r="G41" s="5" t="s">
        <v>328</v>
      </c>
      <c r="H41" s="5" t="s">
        <v>329</v>
      </c>
      <c r="I41" s="7" t="s">
        <v>223</v>
      </c>
      <c r="J41" s="5">
        <v>2750081</v>
      </c>
      <c r="K41" s="5" t="s">
        <v>34</v>
      </c>
      <c r="L41" s="5">
        <v>1</v>
      </c>
      <c r="M41" s="5">
        <v>2461039806</v>
      </c>
      <c r="N41" s="5">
        <v>2461021852</v>
      </c>
      <c r="O41" s="5" t="s">
        <v>224</v>
      </c>
    </row>
    <row r="42" spans="1:15" ht="30.05" x14ac:dyDescent="0.3">
      <c r="A42" s="5">
        <v>38</v>
      </c>
      <c r="B42" s="5">
        <v>191514</v>
      </c>
      <c r="C42" s="5" t="s">
        <v>336</v>
      </c>
      <c r="D42" s="6" t="s">
        <v>337</v>
      </c>
      <c r="E42" s="5" t="s">
        <v>338</v>
      </c>
      <c r="F42" s="5" t="s">
        <v>226</v>
      </c>
      <c r="G42" s="5" t="s">
        <v>339</v>
      </c>
      <c r="H42" s="5" t="s">
        <v>340</v>
      </c>
      <c r="I42" s="7" t="s">
        <v>191</v>
      </c>
      <c r="J42" s="5">
        <v>2751020</v>
      </c>
      <c r="K42" s="5" t="s">
        <v>34</v>
      </c>
      <c r="L42" s="5">
        <v>1</v>
      </c>
      <c r="M42" s="5">
        <v>2461022653</v>
      </c>
      <c r="N42" s="5">
        <v>2461039172</v>
      </c>
      <c r="O42" s="5" t="s">
        <v>192</v>
      </c>
    </row>
    <row r="43" spans="1:15" ht="30.05" x14ac:dyDescent="0.3">
      <c r="A43" s="5">
        <v>39</v>
      </c>
      <c r="B43" s="5">
        <v>174498</v>
      </c>
      <c r="C43" s="5" t="s">
        <v>376</v>
      </c>
      <c r="D43" s="6" t="s">
        <v>377</v>
      </c>
      <c r="E43" s="5" t="s">
        <v>241</v>
      </c>
      <c r="F43" s="5" t="s">
        <v>39</v>
      </c>
      <c r="G43" s="5" t="s">
        <v>378</v>
      </c>
      <c r="H43" s="5" t="s">
        <v>379</v>
      </c>
      <c r="I43" s="7" t="s">
        <v>61</v>
      </c>
      <c r="J43" s="5">
        <v>2704020</v>
      </c>
      <c r="K43" s="5" t="s">
        <v>40</v>
      </c>
      <c r="L43" s="5">
        <v>2</v>
      </c>
      <c r="M43" s="5">
        <v>2463025140</v>
      </c>
      <c r="N43" s="5">
        <v>2463055185</v>
      </c>
      <c r="O43" s="5" t="s">
        <v>62</v>
      </c>
    </row>
    <row r="44" spans="1:15" ht="30.05" x14ac:dyDescent="0.3">
      <c r="A44" s="5">
        <v>40</v>
      </c>
      <c r="B44" s="5">
        <v>193544</v>
      </c>
      <c r="C44" s="5" t="s">
        <v>368</v>
      </c>
      <c r="D44" s="6" t="s">
        <v>369</v>
      </c>
      <c r="E44" s="5" t="s">
        <v>15</v>
      </c>
      <c r="F44" s="5" t="s">
        <v>211</v>
      </c>
      <c r="G44" s="5" t="s">
        <v>24</v>
      </c>
      <c r="H44" s="5" t="s">
        <v>25</v>
      </c>
      <c r="I44" s="7" t="s">
        <v>271</v>
      </c>
      <c r="J44" s="5">
        <v>2718010</v>
      </c>
      <c r="K44" s="5" t="s">
        <v>242</v>
      </c>
      <c r="L44" s="5">
        <v>5</v>
      </c>
      <c r="M44" s="5">
        <v>2461063400</v>
      </c>
      <c r="N44" s="5">
        <v>2461063400</v>
      </c>
      <c r="O44" s="5" t="s">
        <v>272</v>
      </c>
    </row>
    <row r="45" spans="1:15" x14ac:dyDescent="0.3">
      <c r="A45" s="5">
        <v>41</v>
      </c>
      <c r="B45" s="5">
        <v>203803</v>
      </c>
      <c r="C45" s="5" t="s">
        <v>380</v>
      </c>
      <c r="D45" s="6" t="s">
        <v>381</v>
      </c>
      <c r="E45" s="5" t="s">
        <v>382</v>
      </c>
      <c r="F45" s="5" t="s">
        <v>383</v>
      </c>
      <c r="G45" s="5" t="s">
        <v>339</v>
      </c>
      <c r="H45" s="5" t="s">
        <v>340</v>
      </c>
      <c r="I45" s="7" t="s">
        <v>282</v>
      </c>
      <c r="J45" s="5">
        <v>2740105</v>
      </c>
      <c r="K45" s="5" t="s">
        <v>40</v>
      </c>
      <c r="L45" s="5">
        <v>2</v>
      </c>
      <c r="M45" s="5">
        <v>2463025511</v>
      </c>
      <c r="N45" s="5">
        <v>2463082234</v>
      </c>
      <c r="O45" s="5" t="s">
        <v>283</v>
      </c>
    </row>
    <row r="46" spans="1:15" x14ac:dyDescent="0.3">
      <c r="A46" s="5">
        <v>42</v>
      </c>
      <c r="B46" s="5">
        <v>174719</v>
      </c>
      <c r="C46" s="5" t="s">
        <v>306</v>
      </c>
      <c r="D46" s="6" t="s">
        <v>307</v>
      </c>
      <c r="E46" s="5" t="s">
        <v>174</v>
      </c>
      <c r="F46" s="5" t="s">
        <v>308</v>
      </c>
      <c r="G46" s="5" t="s">
        <v>309</v>
      </c>
      <c r="H46" s="5" t="s">
        <v>310</v>
      </c>
      <c r="I46" s="7" t="s">
        <v>237</v>
      </c>
      <c r="J46" s="5">
        <v>2740090</v>
      </c>
      <c r="K46" s="5" t="s">
        <v>34</v>
      </c>
      <c r="L46" s="5">
        <v>1</v>
      </c>
      <c r="M46" s="5">
        <v>2461026994</v>
      </c>
      <c r="N46" s="5">
        <v>2461032588</v>
      </c>
      <c r="O46" s="5" t="s">
        <v>238</v>
      </c>
    </row>
    <row r="47" spans="1:15" ht="30.05" x14ac:dyDescent="0.3">
      <c r="A47" s="5">
        <v>43</v>
      </c>
      <c r="B47" s="5">
        <v>157689</v>
      </c>
      <c r="C47" s="5" t="s">
        <v>317</v>
      </c>
      <c r="D47" s="6" t="s">
        <v>318</v>
      </c>
      <c r="E47" s="5" t="s">
        <v>319</v>
      </c>
      <c r="F47" s="5" t="s">
        <v>73</v>
      </c>
      <c r="G47" s="5" t="s">
        <v>74</v>
      </c>
      <c r="H47" s="5" t="s">
        <v>75</v>
      </c>
      <c r="I47" s="7" t="s">
        <v>115</v>
      </c>
      <c r="J47" s="5">
        <v>2751009</v>
      </c>
      <c r="K47" s="5" t="s">
        <v>40</v>
      </c>
      <c r="L47" s="5">
        <v>2</v>
      </c>
      <c r="M47" s="5">
        <v>2463021177</v>
      </c>
      <c r="N47" s="5">
        <v>2463023880</v>
      </c>
      <c r="O47" s="5" t="s">
        <v>116</v>
      </c>
    </row>
    <row r="48" spans="1:15" x14ac:dyDescent="0.3">
      <c r="A48" s="5">
        <v>44</v>
      </c>
      <c r="B48" s="5">
        <v>225643</v>
      </c>
      <c r="C48" s="5" t="s">
        <v>344</v>
      </c>
      <c r="D48" s="6" t="s">
        <v>345</v>
      </c>
      <c r="E48" s="5" t="s">
        <v>346</v>
      </c>
      <c r="F48" s="5" t="s">
        <v>174</v>
      </c>
      <c r="G48" s="5" t="s">
        <v>99</v>
      </c>
      <c r="H48" s="5" t="s">
        <v>100</v>
      </c>
      <c r="I48" s="7" t="s">
        <v>188</v>
      </c>
      <c r="J48" s="5">
        <v>2704025</v>
      </c>
      <c r="K48" s="5" t="s">
        <v>40</v>
      </c>
      <c r="L48" s="5">
        <v>2</v>
      </c>
      <c r="M48" s="5">
        <v>2463081775</v>
      </c>
      <c r="N48" s="5">
        <v>2463055659</v>
      </c>
      <c r="O48" s="5" t="s">
        <v>189</v>
      </c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</sheetData>
  <autoFilter ref="A3:O48">
    <sortState ref="A4:O44">
      <sortCondition ref="D3:D44"/>
    </sortState>
  </autoFilter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Διευθυντές</vt:lpstr>
      <vt:lpstr>Υποδιευθυντές</vt:lpstr>
      <vt:lpstr>Διευθυντές!Print_Titles</vt:lpstr>
      <vt:lpstr>Υποδιευθυντές!Print_Titles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xenia</cp:lastModifiedBy>
  <cp:lastPrinted>2015-12-14T06:49:01Z</cp:lastPrinted>
  <dcterms:created xsi:type="dcterms:W3CDTF">2015-12-13T18:05:43Z</dcterms:created>
  <dcterms:modified xsi:type="dcterms:W3CDTF">2015-12-24T07:00:36Z</dcterms:modified>
</cp:coreProperties>
</file>